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3"/>
  </bookViews>
  <sheets>
    <sheet name="مصارف قطاع عام" sheetId="1" r:id="rId1"/>
    <sheet name="مصارف قطاع خاص" sheetId="2" r:id="rId2"/>
    <sheet name="تأمين قطاع عام" sheetId="3" r:id="rId3"/>
    <sheet name="تأمين قطاع خاص" sheetId="4" r:id="rId4"/>
  </sheets>
  <externalReferences>
    <externalReference r:id="rId5"/>
    <externalReference r:id="rId6"/>
  </externalReferences>
  <definedNames>
    <definedName name="_a66000">#REF!</definedName>
    <definedName name="_IV65537">#REF!</definedName>
    <definedName name="_IV65540">#REF!</definedName>
    <definedName name="Z_3A637E03_72F2_4F65_8847_C9642367363A_.wvu.Rows" localSheetId="3" hidden="1">'تأمين قطاع خاص'!$31:$281</definedName>
    <definedName name="Z_3A637E03_72F2_4F65_8847_C9642367363A_.wvu.Rows" localSheetId="2" hidden="1">'تأمين قطاع عام'!$31:$282</definedName>
    <definedName name="Z_3A637E03_72F2_4F65_8847_C9642367363A_.wvu.Rows" localSheetId="1" hidden="1">'مصارف قطاع خاص'!$31:$282</definedName>
    <definedName name="Z_3A637E03_72F2_4F65_8847_C9642367363A_.wvu.Rows" localSheetId="0" hidden="1">'مصارف قطاع عام'!$31:$283</definedName>
    <definedName name="Z_B048EFF0_A645_49B7_AB41_D980EFBA1D4B_.wvu.Rows" localSheetId="3" hidden="1">'تأمين قطاع خاص'!$31:$281</definedName>
    <definedName name="Z_B048EFF0_A645_49B7_AB41_D980EFBA1D4B_.wvu.Rows" localSheetId="2" hidden="1">'تأمين قطاع عام'!$31:$282</definedName>
    <definedName name="Z_B048EFF0_A645_49B7_AB41_D980EFBA1D4B_.wvu.Rows" localSheetId="1" hidden="1">'مصارف قطاع خاص'!$31:$282</definedName>
    <definedName name="Z_B048EFF0_A645_49B7_AB41_D980EFBA1D4B_.wvu.Rows" localSheetId="0" hidden="1">'مصارف قطاع عام'!$31:$283</definedName>
    <definedName name="Z_D0FAE6AA_DFD6_4B1E_AA73_BC1AE0303302_.wvu.Rows" localSheetId="3" hidden="1">'تأمين قطاع خاص'!$31:$281</definedName>
    <definedName name="Z_D0FAE6AA_DFD6_4B1E_AA73_BC1AE0303302_.wvu.Rows" localSheetId="2" hidden="1">'تأمين قطاع عام'!$31:$282</definedName>
    <definedName name="Z_D0FAE6AA_DFD6_4B1E_AA73_BC1AE0303302_.wvu.Rows" localSheetId="1" hidden="1">'مصارف قطاع خاص'!$31:$282</definedName>
    <definedName name="Z_D0FAE6AA_DFD6_4B1E_AA73_BC1AE0303302_.wvu.Rows" localSheetId="0" hidden="1">'مصارف قطاع عام'!$31:$283</definedName>
    <definedName name="ش1">#REF!</definedName>
    <definedName name="ط1">#REF!</definedName>
  </definedNames>
  <calcPr calcId="124519"/>
</workbook>
</file>

<file path=xl/calcChain.xml><?xml version="1.0" encoding="utf-8"?>
<calcChain xmlns="http://schemas.openxmlformats.org/spreadsheetml/2006/main">
  <c r="C222" i="4"/>
  <c r="C221"/>
  <c r="C190"/>
  <c r="C184"/>
  <c r="E188" s="1"/>
  <c r="M55"/>
  <c r="M54"/>
  <c r="C41"/>
  <c r="F284"/>
  <c r="E285" s="1"/>
  <c r="C43"/>
  <c r="C47"/>
  <c r="C34"/>
  <c r="C46"/>
  <c r="C40"/>
  <c r="C42"/>
  <c r="D45"/>
  <c r="D48"/>
  <c r="D44"/>
  <c r="C222" i="3"/>
  <c r="C221"/>
  <c r="C220"/>
  <c r="C189"/>
  <c r="E185" s="1"/>
  <c r="C183"/>
  <c r="M54"/>
  <c r="M53"/>
  <c r="D47"/>
  <c r="C46"/>
  <c r="C45"/>
  <c r="D44"/>
  <c r="C39"/>
  <c r="C41"/>
  <c r="F34"/>
  <c r="C42"/>
  <c r="C48"/>
  <c r="C33"/>
  <c r="C40"/>
  <c r="C222" i="2"/>
  <c r="C221"/>
  <c r="C220"/>
  <c r="C189"/>
  <c r="E186" s="1"/>
  <c r="C183"/>
  <c r="M54"/>
  <c r="M53"/>
  <c r="D47"/>
  <c r="C40"/>
  <c r="C39"/>
  <c r="C41"/>
  <c r="E34"/>
  <c r="F34" s="1"/>
  <c r="C42"/>
  <c r="F285"/>
  <c r="E285" s="1"/>
  <c r="B286"/>
  <c r="C45"/>
  <c r="C49"/>
  <c r="D44"/>
  <c r="C48"/>
  <c r="F286" i="1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C222"/>
  <c r="F221"/>
  <c r="C221"/>
  <c r="F220"/>
  <c r="C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C189"/>
  <c r="F188"/>
  <c r="F187"/>
  <c r="F186"/>
  <c r="F185"/>
  <c r="E185"/>
  <c r="F184"/>
  <c r="F183"/>
  <c r="C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M54"/>
  <c r="F54"/>
  <c r="M53"/>
  <c r="F53"/>
  <c r="C40"/>
  <c r="C42"/>
  <c r="E33"/>
  <c r="C33"/>
  <c r="C45"/>
  <c r="C39"/>
  <c r="C49"/>
  <c r="D44"/>
  <c r="D47"/>
  <c r="D43"/>
  <c r="F33" l="1"/>
  <c r="C46" i="2"/>
  <c r="B284" i="4"/>
  <c r="C33" i="2"/>
  <c r="D43" i="3"/>
  <c r="B286"/>
  <c r="C41" i="1"/>
  <c r="C49" i="4"/>
  <c r="C46" i="1"/>
  <c r="D43" i="2"/>
  <c r="F35" i="4"/>
  <c r="G34" s="1"/>
  <c r="C193"/>
  <c r="C286" i="1"/>
  <c r="C48"/>
  <c r="F284" i="3"/>
  <c r="E285" s="1"/>
</calcChain>
</file>

<file path=xl/sharedStrings.xml><?xml version="1.0" encoding="utf-8"?>
<sst xmlns="http://schemas.openxmlformats.org/spreadsheetml/2006/main" count="1184" uniqueCount="356">
  <si>
    <t>تحليل مؤشرات مجموع نشاط المصارف للقطاع العام</t>
  </si>
  <si>
    <t>ألف دينار</t>
  </si>
  <si>
    <t>تسلسل</t>
  </si>
  <si>
    <t>المفــــــــــــــــــــــــردات</t>
  </si>
  <si>
    <t>المبلـــــــــغ</t>
  </si>
  <si>
    <t>راس المال المدفوع</t>
  </si>
  <si>
    <t>الاصول الاخرى</t>
  </si>
  <si>
    <t>الاحتياطيات (بضمنها رصيد الارباح والخسائر)</t>
  </si>
  <si>
    <t>راس المال المستخدم (1700+2600+2700)=1100</t>
  </si>
  <si>
    <t>حق الملكيه(100+200)</t>
  </si>
  <si>
    <t>مجموع جانب الاصول (1700+2500+2700)=1400</t>
  </si>
  <si>
    <t>قروض طويله الاجل</t>
  </si>
  <si>
    <t>رسم الخدمه المحتسب</t>
  </si>
  <si>
    <t>تخصيصات طويله الاجل</t>
  </si>
  <si>
    <t>العمولات</t>
  </si>
  <si>
    <t>ودائع ثابته</t>
  </si>
  <si>
    <t>الايرادات الاخرى</t>
  </si>
  <si>
    <t>ودائع توفير</t>
  </si>
  <si>
    <t>قيمة الإنتاج الكلي بسعر السوق (3000+3100+3200)</t>
  </si>
  <si>
    <t>ودائع جاريه</t>
  </si>
  <si>
    <t>الاستخدامات الوسيطه</t>
  </si>
  <si>
    <t>ودائع اخرى</t>
  </si>
  <si>
    <t>القيمة المضافة الإجمالية بسعر السوق (3300-3400)</t>
  </si>
  <si>
    <t>احتياطيات عمليات التامين</t>
  </si>
  <si>
    <t>الضرائب غير المباشرة</t>
  </si>
  <si>
    <t>رأس المال المتاح (من 300 إلى 1000)</t>
  </si>
  <si>
    <t>الاعانات</t>
  </si>
  <si>
    <t>الاوراق النقديه والمسكوكات المصدرة</t>
  </si>
  <si>
    <t>القيمة المضافة الإجمالية بالكلفة (3500-3600+3700)</t>
  </si>
  <si>
    <t>الخصوم المتداوله الاخرى</t>
  </si>
  <si>
    <t>الاندثارات السنويه</t>
  </si>
  <si>
    <t>مجموع جانب الخصوم (1100+1200+1300)</t>
  </si>
  <si>
    <t>صافي القيمه المضافه بالكلفه (3800-3900)</t>
  </si>
  <si>
    <t>اجمالي الاصول الثابته</t>
  </si>
  <si>
    <t>صافي التحويلات الجاريه</t>
  </si>
  <si>
    <t>الاندثارات المتراكمه</t>
  </si>
  <si>
    <t>دخل عوامل الانتاج (4000+4100)</t>
  </si>
  <si>
    <t>صافي الاصول الثابته(1500-1600)</t>
  </si>
  <si>
    <t>أ- صافي الربح أو الخسارة</t>
  </si>
  <si>
    <t>القروض</t>
  </si>
  <si>
    <t>1- الأرباح المحتجزة</t>
  </si>
  <si>
    <t>سبائك الذهب والفضه</t>
  </si>
  <si>
    <t>2- حصة الخزينة</t>
  </si>
  <si>
    <t>الاستثمارات الماليه</t>
  </si>
  <si>
    <t>3- حصة العاملين</t>
  </si>
  <si>
    <t>السلف والسندات المخصومه</t>
  </si>
  <si>
    <t>ب ــ الرواتب والاجور</t>
  </si>
  <si>
    <t>حسابات جاريه لدى المصارف</t>
  </si>
  <si>
    <t>ج ــ صافي الفوائد المدفوعه</t>
  </si>
  <si>
    <t>نقديه في الصندوق</t>
  </si>
  <si>
    <t>د ــ ايجارات الاراضي</t>
  </si>
  <si>
    <t>الاصول المتداوله الاخرى</t>
  </si>
  <si>
    <t>صافي القيمه المضافه بسعر السوق (3500-3900)</t>
  </si>
  <si>
    <t>راس المال العامل (من 1800 الى 2400)</t>
  </si>
  <si>
    <t>تعويضات المشتغلين (4223+4240)</t>
  </si>
  <si>
    <t>صافي راس المال العامل =2500-(1200+1300)</t>
  </si>
  <si>
    <t>فائض العمليات(4000-4400)</t>
  </si>
  <si>
    <t>النشــاط : نشاط المصارف العام</t>
  </si>
  <si>
    <t>مجموع النشاط</t>
  </si>
  <si>
    <t xml:space="preserve"> السنة :2004</t>
  </si>
  <si>
    <t>ب-المؤشرات المالية والأقتصادية</t>
  </si>
  <si>
    <t>المؤشـــــــــــــــــــــــــــــــــــــــــــــــــــــــــــــــــــــــرات</t>
  </si>
  <si>
    <t>القيمة</t>
  </si>
  <si>
    <t>النسبة</t>
  </si>
  <si>
    <t>مؤشر أنتاجية الدينار من الأجور</t>
  </si>
  <si>
    <t>إنتاجية رأس المال الثابت</t>
  </si>
  <si>
    <t>نسبة التداول</t>
  </si>
  <si>
    <t>نسبة السيولة السريعة</t>
  </si>
  <si>
    <t>نسبة عائد الإستثمار</t>
  </si>
  <si>
    <t>نسبة الأقتراض إلى مجموع الموجودات</t>
  </si>
  <si>
    <t>معامل رأس المال</t>
  </si>
  <si>
    <t>مساهمة الربح في تكوين القيمة المضافة</t>
  </si>
  <si>
    <t>نسبة مساهمة التمويل الذاتي في الأستثمارات الحالية والمستقبلية</t>
  </si>
  <si>
    <t>معدل نصيب رأس المال من العائد المتحقق</t>
  </si>
  <si>
    <t>نسبة الودائع إلى رأس المال المدفوع</t>
  </si>
  <si>
    <t>الموجودات الثابتة</t>
  </si>
  <si>
    <t>كلفة</t>
  </si>
  <si>
    <t>مخصص</t>
  </si>
  <si>
    <t>موجودات ثابتة</t>
  </si>
  <si>
    <t>الكلفة</t>
  </si>
  <si>
    <t>مباني</t>
  </si>
  <si>
    <t>ألات ومعدات</t>
  </si>
  <si>
    <t>أثاث وأجهزة مكتب</t>
  </si>
  <si>
    <t>وسائط نقل وأنتقال</t>
  </si>
  <si>
    <t>عدد وقوالب</t>
  </si>
  <si>
    <t xml:space="preserve">نفقات أيرادية مؤجلة </t>
  </si>
  <si>
    <t>مجموع التكوين</t>
  </si>
  <si>
    <t>مشروعات تحت التنفيذ</t>
  </si>
  <si>
    <t>نفقات أيرادية مؤجلة</t>
  </si>
  <si>
    <t>المخصص</t>
  </si>
  <si>
    <t>الأستثمار في العقارات</t>
  </si>
  <si>
    <t>قروض طويلة الأجل</t>
  </si>
  <si>
    <t>قروض قصيرة الأجل</t>
  </si>
  <si>
    <t>السلف والسندات المخصومة</t>
  </si>
  <si>
    <t>حقوق السحب الخاصة</t>
  </si>
  <si>
    <t>الأوراق التجارية المخصومة والمبتاعة</t>
  </si>
  <si>
    <t>الحسابات الجارية المدينة</t>
  </si>
  <si>
    <t>حسابات جارية لدى المصارف</t>
  </si>
  <si>
    <t>مصارف محلية</t>
  </si>
  <si>
    <t>مصارف أجنبية</t>
  </si>
  <si>
    <t xml:space="preserve">نقد في الصندوق </t>
  </si>
  <si>
    <t>سلف مستديمة</t>
  </si>
  <si>
    <t>أوراق نقدية أجنبية</t>
  </si>
  <si>
    <t>الودائع الأخرى</t>
  </si>
  <si>
    <t>حساب المنظمات بالعملات الأجنبية</t>
  </si>
  <si>
    <t>رواتب العاملين في المنظمات العربية</t>
  </si>
  <si>
    <t>تأمينات مستلمة</t>
  </si>
  <si>
    <t>مقبوضات لقاء العمليات المصرفية</t>
  </si>
  <si>
    <t>رواتب المتقاعدين</t>
  </si>
  <si>
    <t>مقبوضات التأمين</t>
  </si>
  <si>
    <t>أيرادات مستلمة مقدماً</t>
  </si>
  <si>
    <t>طوابع مباعة للوكلاء</t>
  </si>
  <si>
    <t>توقيفات تقاعدية مستلمة لحساب الخزينة</t>
  </si>
  <si>
    <t>ضريبة دخل المواطنين العرب</t>
  </si>
  <si>
    <t>أمانات التبرعات</t>
  </si>
  <si>
    <t>مصوغات مباعة</t>
  </si>
  <si>
    <t>مبيعات طوابع المنظمات</t>
  </si>
  <si>
    <t>مبالغ مقبوضة لقاء تسجيل شركات</t>
  </si>
  <si>
    <t>رسوم دعم التصدير</t>
  </si>
  <si>
    <t>أستقطاعات لحساب الغير</t>
  </si>
  <si>
    <t>أمانات التحويل الخارجي</t>
  </si>
  <si>
    <t>أرصدة وتعويضات العملاء المتوفين</t>
  </si>
  <si>
    <t>مبالغ محجوزة بطلب جهات رسمية</t>
  </si>
  <si>
    <t>مبالغ غير مطالب بها</t>
  </si>
  <si>
    <t>أمانات المنح</t>
  </si>
  <si>
    <t>فروقات لحساب الخزينة</t>
  </si>
  <si>
    <t>الزيادة في الصندوق</t>
  </si>
  <si>
    <t>احتياطات عمليات التامين</t>
  </si>
  <si>
    <t>أحتياطي الأخطار المنتهية</t>
  </si>
  <si>
    <t>أحتياطي الطواريء</t>
  </si>
  <si>
    <t>الإحتياطيات الحسابية</t>
  </si>
  <si>
    <t>حسابات مصارف خارجية</t>
  </si>
  <si>
    <t>حسابات الفروع الخارجية</t>
  </si>
  <si>
    <t>الحوالات والشيكات الداخلية</t>
  </si>
  <si>
    <t>الحوالات والشيكات الخارجية</t>
  </si>
  <si>
    <t>مخصص الضرائب</t>
  </si>
  <si>
    <t xml:space="preserve">مخصص خسارة الفروع </t>
  </si>
  <si>
    <t>مخصص مخاطر الألتزامات النقدية</t>
  </si>
  <si>
    <t>مخصص مخاطر شيكات المسافرين</t>
  </si>
  <si>
    <t>دائنو النشاط الجاري</t>
  </si>
  <si>
    <t>دائنو النشاط  الغير الجاري</t>
  </si>
  <si>
    <t>حسابات دائنة متبادلة</t>
  </si>
  <si>
    <t>فوائد مستحقة</t>
  </si>
  <si>
    <t>جوائز مستحقة</t>
  </si>
  <si>
    <t>مصاريف مستحقة</t>
  </si>
  <si>
    <t>ضرائب مستحقة</t>
  </si>
  <si>
    <t>رواتب وأجور مستحقة</t>
  </si>
  <si>
    <t>رواتب وأجور معادة</t>
  </si>
  <si>
    <t>رواتب المجازين دراسياً</t>
  </si>
  <si>
    <t>رسوم الطوابع المستحقة</t>
  </si>
  <si>
    <t>حساب الأعتمادات</t>
  </si>
  <si>
    <t>أتفاقيات الدفع الثنائية</t>
  </si>
  <si>
    <t>أجور لجان الكشف</t>
  </si>
  <si>
    <t>دائنو توزيع الأرباح</t>
  </si>
  <si>
    <t>التأمين المجاني</t>
  </si>
  <si>
    <t>الأرصدة المدينة في الدائنة</t>
  </si>
  <si>
    <t>حسابات تحت التسوية</t>
  </si>
  <si>
    <t>أستثمارات طويلة الأجل</t>
  </si>
  <si>
    <t>أستثمارات قصيرة الأجل</t>
  </si>
  <si>
    <t>مدينو النشاط الجاري</t>
  </si>
  <si>
    <t>مدينو النشاط غير الجاري</t>
  </si>
  <si>
    <t>تأمينات لدى الغير</t>
  </si>
  <si>
    <t>أيرادات مستحقة</t>
  </si>
  <si>
    <t>مصاريف مدفوعة مقدما</t>
  </si>
  <si>
    <t>طلبات التعويض</t>
  </si>
  <si>
    <t>نفقات قضائية</t>
  </si>
  <si>
    <t>حسابات مدينة متبادلة</t>
  </si>
  <si>
    <t>حسابات مدينة أخرى</t>
  </si>
  <si>
    <t>سلف</t>
  </si>
  <si>
    <t>الودائع القانونية لدى البنك المركزي</t>
  </si>
  <si>
    <t>سلف المنتسبين</t>
  </si>
  <si>
    <t>سلف الزواج</t>
  </si>
  <si>
    <t>سلف الأسكان</t>
  </si>
  <si>
    <t>فروقات نقدية</t>
  </si>
  <si>
    <t>العملة القديمة</t>
  </si>
  <si>
    <t>الرصيد المدين للعملة القديمة</t>
  </si>
  <si>
    <t>رواتب الأمومة</t>
  </si>
  <si>
    <t>أيراد الأستثمارات الداخلية (الأسلامي)</t>
  </si>
  <si>
    <t>فوائد حوالات الخزينة</t>
  </si>
  <si>
    <t>فوائد الودائع لدى الغير</t>
  </si>
  <si>
    <t>فوائد السندات المالية الداخلية</t>
  </si>
  <si>
    <t>فوائد الحسابات الخارجية الجارية الدائنة</t>
  </si>
  <si>
    <t>فوائد الودائع بالعملات الأجنبية</t>
  </si>
  <si>
    <t>فوائد الأستثمار الداخلي</t>
  </si>
  <si>
    <t>فوائد السندات المالية الخارجية</t>
  </si>
  <si>
    <t>فوائد القروض الممنوحة</t>
  </si>
  <si>
    <t>فوائد القروض الخارجية</t>
  </si>
  <si>
    <t>فوائد قروض وثائق التأمين</t>
  </si>
  <si>
    <t>فوائد الكمبيالات والحوالات المخصومة</t>
  </si>
  <si>
    <t>فوائد التسليف لقاء معاملات التصدير</t>
  </si>
  <si>
    <t>فوائد التسلبف لقاء رهن الأوراق التجارية</t>
  </si>
  <si>
    <t>فوائد التسليف لقاء رهن وسائط النقل</t>
  </si>
  <si>
    <t>فوائد التسليف لقاء رهن المصوغات الذهبية</t>
  </si>
  <si>
    <t>فوائد السلف الشخصية</t>
  </si>
  <si>
    <t>فوائد تأخير تسديد الحوالات المبتاعة</t>
  </si>
  <si>
    <t>فوائد الأعتمادات المستندية الصادرة</t>
  </si>
  <si>
    <t>فوائد الأعتمادات المستندية الواردة</t>
  </si>
  <si>
    <t>فوائد خطابات الضمان</t>
  </si>
  <si>
    <t>أقساط التأمين</t>
  </si>
  <si>
    <t>أقساط  أعادة التأمين الواردة</t>
  </si>
  <si>
    <t>أسترداد التعويضات</t>
  </si>
  <si>
    <t>حصة معيدي التأمين من التعويضات المدفوعة</t>
  </si>
  <si>
    <t>الفوائد المصرفية المدفوعة</t>
  </si>
  <si>
    <t>أقساط أعادة التأمين الصادرة</t>
  </si>
  <si>
    <t xml:space="preserve">التعويضات </t>
  </si>
  <si>
    <t>صافي الأحتياطي الحسابي</t>
  </si>
  <si>
    <t>عمولة الحوالات المخصومة</t>
  </si>
  <si>
    <t>عمولة السندات برسم التحصيل</t>
  </si>
  <si>
    <t>عمولة وأجور التسليفات المتنوعة</t>
  </si>
  <si>
    <t>عمولة الحوالات الداخلية</t>
  </si>
  <si>
    <t>عمولة الحوالات الخارجية</t>
  </si>
  <si>
    <t>عمولة الأعتمادات الصادرة</t>
  </si>
  <si>
    <t>عمولة الأعتمادات الواردة</t>
  </si>
  <si>
    <t>عمولة الحوالات المستندية</t>
  </si>
  <si>
    <t>عمولة خطابات الضمان الداخلية</t>
  </si>
  <si>
    <t>عمولة خطابات الضمان الخارجية</t>
  </si>
  <si>
    <t>عمولة ضمان الدفع الأجل</t>
  </si>
  <si>
    <t>عمولات متنوعة</t>
  </si>
  <si>
    <t>عمولات مقبوضة</t>
  </si>
  <si>
    <t>عمولة تسوية التعويضات</t>
  </si>
  <si>
    <t>أيراد العملات الأجنبية</t>
  </si>
  <si>
    <t>أيراد العمليات المصرفية</t>
  </si>
  <si>
    <t>مصروفات مستردة</t>
  </si>
  <si>
    <t>أيراد خدمات متنوعة</t>
  </si>
  <si>
    <t>أيجار الموجودات الثابتة</t>
  </si>
  <si>
    <t>أيراد أستثمار العقارات</t>
  </si>
  <si>
    <t>فرق تقييم العملات الأجنبية</t>
  </si>
  <si>
    <t>المستلزمات السلعية</t>
  </si>
  <si>
    <t>تجهيزات العاملين</t>
  </si>
  <si>
    <t>المستلزمات الخدمية</t>
  </si>
  <si>
    <t>نقل العاملين</t>
  </si>
  <si>
    <t>أشتراكات</t>
  </si>
  <si>
    <t>أقساط تأمين</t>
  </si>
  <si>
    <t>نفقات خدمات خاصة</t>
  </si>
  <si>
    <t>مصروفات المركز الرئيسي</t>
  </si>
  <si>
    <t>العمولات المدفوعة</t>
  </si>
  <si>
    <t>مصروفات وعمولات التأمين</t>
  </si>
  <si>
    <t xml:space="preserve">رسوم طابع التأمين </t>
  </si>
  <si>
    <t xml:space="preserve">رسوم طابع أعادة التأمين </t>
  </si>
  <si>
    <t>رسوم الطوابع المالية</t>
  </si>
  <si>
    <t>ضرائب عقارية</t>
  </si>
  <si>
    <t>ضرائب ورسوم متنوعة</t>
  </si>
  <si>
    <t>حصة معيدي التأمين في الخارج من رسم الطابع</t>
  </si>
  <si>
    <t>حصة شركة أعادة التأمين العراقية من رسم الطابع</t>
  </si>
  <si>
    <t>الأيرادات التحويلية  والأخرى</t>
  </si>
  <si>
    <t>المصروفات التحويلية  والأخرى</t>
  </si>
  <si>
    <t xml:space="preserve">أشتراكات </t>
  </si>
  <si>
    <t>أعانات</t>
  </si>
  <si>
    <t>نفقات خاصة</t>
  </si>
  <si>
    <t>حصة الخزينة من أقساط التأمنين الألزامي</t>
  </si>
  <si>
    <t>مصروفات متنوعة</t>
  </si>
  <si>
    <t>صافي الربح أو الخسارة</t>
  </si>
  <si>
    <t>صافي أحتياطيات الأخطار الغير منتهية</t>
  </si>
  <si>
    <t>صافي أحتياطي عمولات ورسوم التأمين</t>
  </si>
  <si>
    <t>صافي أحتياطي التعويضات الموقوفة</t>
  </si>
  <si>
    <t>صافي أحتياطي الطواريء لعمليات التأمين</t>
  </si>
  <si>
    <t>الرواتب والأجور</t>
  </si>
  <si>
    <t>فوائد الأمانات المحتفظ بها لأعادة التأمين</t>
  </si>
  <si>
    <t>فوائد السحب على المكشوف</t>
  </si>
  <si>
    <t>فوائد الأمانات المحتجزة لإعادة التأمين</t>
  </si>
  <si>
    <t>فوائد الأمانات المستثمرة لأقساط التأمين</t>
  </si>
  <si>
    <t>فوائد الودائع النقدية لدى الغير</t>
  </si>
  <si>
    <t>فوائد قروض حملة وثائق الحياة</t>
  </si>
  <si>
    <t>فوائد الأستثمارات المالية الخارجية</t>
  </si>
  <si>
    <t xml:space="preserve">تخصيصات طويلة الأجل </t>
  </si>
  <si>
    <t>مخصص هبوط قيمة الأستثمارات المالية</t>
  </si>
  <si>
    <t>مخصص مخاطر السلف الشخصية</t>
  </si>
  <si>
    <t>مخصص فوائد المتوقفين عن الدفع</t>
  </si>
  <si>
    <t xml:space="preserve">مخصص الديون المشكوك في تحصيلها </t>
  </si>
  <si>
    <t>مجموع نشاط المصارف القطاع الخاص</t>
  </si>
  <si>
    <t>التسلسل</t>
  </si>
  <si>
    <t>المفـــــــــــــــــــــــــــــــــــــــــــــــــــــــــــــــــــــــــردات</t>
  </si>
  <si>
    <t>الاحتياطيات (يضمنها رصيد الأرباح والخسائر)</t>
  </si>
  <si>
    <t>حق الملكية(100+200)</t>
  </si>
  <si>
    <t>مجموع جانب الأصول (1700+2500+2700)=1400</t>
  </si>
  <si>
    <t>رسم ألخدمه المحتسب</t>
  </si>
  <si>
    <t>تخصيصات طويلة الأجل</t>
  </si>
  <si>
    <t>ودائع ثابتة</t>
  </si>
  <si>
    <t>الإيرادات الأخرى</t>
  </si>
  <si>
    <t>الاستخدامات الوسيطة</t>
  </si>
  <si>
    <t>ودائع أخرى</t>
  </si>
  <si>
    <t>الإعانات</t>
  </si>
  <si>
    <t>الأوراق النقدية والمسكوكات المصدرة</t>
  </si>
  <si>
    <t>الخصوم المتداولة الاخرى</t>
  </si>
  <si>
    <t>صافي القيمة المضافة بالكلفة (3800-3900)</t>
  </si>
  <si>
    <t>إجمالي الأصول الثابتة</t>
  </si>
  <si>
    <t>صافي التحويلات الجارية</t>
  </si>
  <si>
    <t>الاندثارات المتراكمة</t>
  </si>
  <si>
    <t>دخل عوامل الإنتاج (4000+4100)</t>
  </si>
  <si>
    <t>صافي الأصول الثابتة(1500-1600)</t>
  </si>
  <si>
    <t>سبائك الذهب والفضة</t>
  </si>
  <si>
    <t>الاستثمارات المالية</t>
  </si>
  <si>
    <t xml:space="preserve"> صافي الفوائد المدفوعة</t>
  </si>
  <si>
    <t>نقدية في الصندوق</t>
  </si>
  <si>
    <t>صافي إيجارات الأراضي المدفوعة</t>
  </si>
  <si>
    <t>الأصول المتداولة الاخرى</t>
  </si>
  <si>
    <t>صافي القيمة المضافة بسعر السوق (3500-3900)</t>
  </si>
  <si>
    <t>راس المال العامل (من 1800 إلى 2400)</t>
  </si>
  <si>
    <t>النشــاط: نشاط المصارف الخاص</t>
  </si>
  <si>
    <t>أراضي</t>
  </si>
  <si>
    <t>مجموع نشاط التأمين / القطاع العام</t>
  </si>
  <si>
    <t>المفـــــــــــــــــــــــردات</t>
  </si>
  <si>
    <t>الأصول الأخرى</t>
  </si>
  <si>
    <t>الخصوم المتداولة الأخرى</t>
  </si>
  <si>
    <t>الإندثارات السنوية</t>
  </si>
  <si>
    <t>الإندثارات المتراكمة</t>
  </si>
  <si>
    <t>الأصول المتداولة الأخرى</t>
  </si>
  <si>
    <t>المنشأة: البنك المركزي العراقي</t>
  </si>
  <si>
    <t>ب-المؤشرات المالية والاقتصادية</t>
  </si>
  <si>
    <t>مؤشر إنتاجية الدينار من الأجور</t>
  </si>
  <si>
    <t>نسبة عائد الاستثمار</t>
  </si>
  <si>
    <t>نسبة الاقتراض إلى مجموع الموجودات</t>
  </si>
  <si>
    <t>نسبة مساهمة التمويل الذاتي في الاستثمارات الحالية والمستقبلية</t>
  </si>
  <si>
    <t>الاستثمار في العقارات</t>
  </si>
  <si>
    <t>اتفاقيات الدفع الثنائية</t>
  </si>
  <si>
    <t>استثمارات طويلة الأجل</t>
  </si>
  <si>
    <t>سلف الإسكان</t>
  </si>
  <si>
    <t>استرداد التعويضات</t>
  </si>
  <si>
    <t>الايرادات الأخرى</t>
  </si>
  <si>
    <t>أيراد استثمار العقارات</t>
  </si>
  <si>
    <t>اشتراكات</t>
  </si>
  <si>
    <t>صافي التحولات ألجاريه</t>
  </si>
  <si>
    <t>الإيرادات التحويلية  والأخرى</t>
  </si>
  <si>
    <t>إعانات</t>
  </si>
  <si>
    <t>حصة الخزينة من أقساط التأمين الإلزامي</t>
  </si>
  <si>
    <t>صافي احتياطيات الأخطار الغير منتهية</t>
  </si>
  <si>
    <t>صافي احتياطي عمولات ورسوم التأمين</t>
  </si>
  <si>
    <t>صافي احتياطي التعويضات الموقوفة</t>
  </si>
  <si>
    <t>صافي احتياطي الطواريء لعمليات التأمين</t>
  </si>
  <si>
    <t>ب ــ الرواتب والأجور</t>
  </si>
  <si>
    <t>ج ــ صافي الفوائد المدفوعة</t>
  </si>
  <si>
    <t>فوائد الأمانات المحتفظ بها لإعادة التأمين</t>
  </si>
  <si>
    <t>مجموع نشاط التأمين / القطاع الخاص</t>
  </si>
  <si>
    <t>الاندثارات السنوية</t>
  </si>
  <si>
    <t>صافي الاصول الثابته (1500-1600)</t>
  </si>
  <si>
    <t>وسائط نقل وانتقال</t>
  </si>
  <si>
    <t>إيرادات مستلمة مقدماً</t>
  </si>
  <si>
    <t>احتياطي الأخطار المنتهية</t>
  </si>
  <si>
    <t>احتياطي الطوارئ</t>
  </si>
  <si>
    <t>الاحتياطيات الحسابية</t>
  </si>
  <si>
    <t>استثمارات قصيرة الأجل</t>
  </si>
  <si>
    <t>إيرادات مستحقة</t>
  </si>
  <si>
    <t>رسم الخدمة المحتسب</t>
  </si>
  <si>
    <t>أيراد الأستثمارات الداخلية (الإسلامي)</t>
  </si>
  <si>
    <t>فوائد الحسابات الخارجية الجارية المدينة</t>
  </si>
  <si>
    <t>فوائد الاستثمار الليلي</t>
  </si>
  <si>
    <t>فوائد التسليف لقاء رهن الأوراق التجارية</t>
  </si>
  <si>
    <t>صافي الاحتياطي الحسابي</t>
  </si>
  <si>
    <t xml:space="preserve">أرباح المساهمات الداخلية </t>
  </si>
  <si>
    <t>صافي احتياطي الطوارئ لعمليات التأمين</t>
  </si>
  <si>
    <t xml:space="preserve">الإيجارات المدينة </t>
  </si>
  <si>
    <t>الإيجارات الدائنة</t>
  </si>
  <si>
    <t>جدول (1)</t>
  </si>
  <si>
    <t>جدول (2)</t>
  </si>
  <si>
    <t>جدول (3)</t>
  </si>
  <si>
    <t>جدول (4)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</si>
</sst>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0.000000000000000000000"/>
    <numFmt numFmtId="165" formatCode="0.0"/>
    <numFmt numFmtId="166" formatCode="0.000"/>
  </numFmts>
  <fonts count="13">
    <font>
      <sz val="10"/>
      <name val="Arial"/>
      <charset val="178"/>
    </font>
    <font>
      <sz val="10"/>
      <name val="Arial"/>
      <charset val="178"/>
    </font>
    <font>
      <b/>
      <sz val="14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2"/>
      <name val="Simplified Arabic"/>
      <family val="1"/>
    </font>
    <font>
      <sz val="11"/>
      <name val="Simplified Arabic"/>
      <family val="1"/>
    </font>
    <font>
      <b/>
      <u/>
      <sz val="14"/>
      <name val="Simplified Arabic"/>
      <family val="1"/>
    </font>
    <font>
      <b/>
      <u/>
      <sz val="12"/>
      <name val="Simplified Arabic"/>
      <family val="1"/>
    </font>
    <font>
      <sz val="10"/>
      <color rgb="FFFF0000"/>
      <name val="Simplified Arabic"/>
      <family val="1"/>
    </font>
    <font>
      <sz val="14"/>
      <name val="Simplified Arabic"/>
      <family val="1"/>
    </font>
    <font>
      <sz val="10"/>
      <color indexed="10"/>
      <name val="Simplified Arabic"/>
      <family val="1"/>
    </font>
    <font>
      <sz val="12"/>
      <color theme="1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 indent="1"/>
    </xf>
    <xf numFmtId="1" fontId="6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indent="1"/>
    </xf>
    <xf numFmtId="1" fontId="5" fillId="2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5" fillId="0" borderId="2" xfId="0" applyNumberFormat="1" applyFont="1" applyBorder="1" applyAlignment="1">
      <alignment horizontal="right" vertical="center" indent="1"/>
    </xf>
    <xf numFmtId="1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right" vertical="center" indent="1" readingOrder="2"/>
    </xf>
    <xf numFmtId="1" fontId="6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 indent="1"/>
    </xf>
    <xf numFmtId="0" fontId="4" fillId="0" borderId="2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0" fontId="7" fillId="0" borderId="0" xfId="0" applyFont="1" applyBorder="1" applyAlignment="1">
      <alignment horizontal="right" vertical="center" indent="1"/>
    </xf>
    <xf numFmtId="0" fontId="2" fillId="0" borderId="2" xfId="0" applyFont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 indent="1"/>
    </xf>
    <xf numFmtId="1" fontId="2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 indent="1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right" vertical="center" indent="1"/>
    </xf>
    <xf numFmtId="1" fontId="4" fillId="2" borderId="3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right" vertical="center" indent="1"/>
    </xf>
    <xf numFmtId="1" fontId="3" fillId="0" borderId="0" xfId="0" applyNumberFormat="1" applyFont="1" applyFill="1" applyAlignment="1">
      <alignment vertical="center"/>
    </xf>
    <xf numFmtId="1" fontId="11" fillId="0" borderId="0" xfId="0" applyNumberFormat="1" applyFont="1" applyAlignment="1">
      <alignment vertical="center"/>
    </xf>
    <xf numFmtId="1" fontId="5" fillId="0" borderId="2" xfId="0" applyNumberFormat="1" applyFont="1" applyBorder="1" applyAlignment="1">
      <alignment horizontal="right" vertical="center" indent="1" readingOrder="2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right" vertical="center" indent="1"/>
    </xf>
    <xf numFmtId="1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right" vertical="center" indent="1"/>
    </xf>
    <xf numFmtId="1" fontId="8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right" vertical="center" indent="1"/>
    </xf>
    <xf numFmtId="1" fontId="5" fillId="0" borderId="0" xfId="0" applyNumberFormat="1" applyFont="1" applyAlignment="1">
      <alignment horizontal="right" vertical="center" indent="1"/>
    </xf>
    <xf numFmtId="1" fontId="7" fillId="0" borderId="2" xfId="0" applyNumberFormat="1" applyFont="1" applyBorder="1" applyAlignment="1">
      <alignment horizontal="right" vertical="center" indent="1"/>
    </xf>
    <xf numFmtId="1" fontId="7" fillId="0" borderId="0" xfId="0" applyNumberFormat="1" applyFont="1" applyBorder="1" applyAlignment="1">
      <alignment horizontal="right" vertical="center" indent="1"/>
    </xf>
    <xf numFmtId="1" fontId="2" fillId="0" borderId="2" xfId="0" applyNumberFormat="1" applyFont="1" applyBorder="1" applyAlignment="1">
      <alignment horizontal="right" vertical="center" indent="1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right" vertical="center" indent="1"/>
    </xf>
    <xf numFmtId="1" fontId="2" fillId="0" borderId="0" xfId="0" applyNumberFormat="1" applyFont="1" applyAlignment="1">
      <alignment horizontal="right" vertical="center" indent="1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64" fontId="0" fillId="0" borderId="0" xfId="0" applyNumberFormat="1"/>
    <xf numFmtId="1" fontId="12" fillId="0" borderId="2" xfId="0" applyNumberFormat="1" applyFont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2" fillId="0" borderId="0" xfId="0" applyNumberFormat="1" applyFont="1" applyAlignment="1">
      <alignment horizontal="right" vertical="center"/>
    </xf>
    <xf numFmtId="1" fontId="3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3" fillId="0" borderId="7" xfId="0" applyNumberFormat="1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" fontId="4" fillId="0" borderId="4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5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6;&#1606;&#1608;&#1603;%20&#1608;&#1578;&#1571;&#1605;&#1610;&#1606;%202017/&#1576;&#1606;&#1608;&#1603;%20&#1608;&#1578;&#1571;&#1605;&#1610;&#1606;%202017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6;&#1606;&#1608;&#1603;%20&#1608;&#1578;&#1571;&#1605;&#1610;&#1606;%202017/&#1575;&#1606;&#1587;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مركزي"/>
      <sheetName val="ورقة61"/>
      <sheetName val="رافدين"/>
      <sheetName val="ورقة3"/>
      <sheetName val="رشيد"/>
      <sheetName val="ورقة26"/>
      <sheetName val="صناعي"/>
      <sheetName val="ورقة1"/>
      <sheetName val="زراعي"/>
      <sheetName val="ورقة7"/>
      <sheetName val="عقاري"/>
      <sheetName val="ورقة10"/>
      <sheetName val="تجارة"/>
      <sheetName val="ورقة11"/>
      <sheetName val="النهرين "/>
      <sheetName val="ورقة "/>
      <sheetName val="نشاط"/>
      <sheetName val="ورقة6"/>
      <sheetName val="متحد"/>
      <sheetName val="ورقة20"/>
      <sheetName val="تجاري"/>
      <sheetName val="ورقة25"/>
      <sheetName val="اسلامي"/>
      <sheetName val="ورقة28"/>
      <sheetName val="بغداد"/>
      <sheetName val="ورقة30"/>
      <sheetName val="استثمار"/>
      <sheetName val="ورقة32"/>
      <sheetName val="أهلي"/>
      <sheetName val="ورقة37"/>
      <sheetName val="الوركاء"/>
      <sheetName val="ورقة45"/>
      <sheetName val="الائتمان العراقي"/>
      <sheetName val="ورقة48"/>
      <sheetName val="الأقليم"/>
      <sheetName val="ورقة51"/>
      <sheetName val="إيلاف"/>
      <sheetName val="ورقة57"/>
      <sheetName val="سومر"/>
      <sheetName val="ورقة59"/>
      <sheetName val="خليج"/>
      <sheetName val="ورقة46"/>
      <sheetName val="الجنوب"/>
      <sheetName val="20"/>
      <sheetName val="كوردستان"/>
      <sheetName val="ورقة4"/>
      <sheetName val="موصل"/>
      <sheetName val="ورقة38"/>
      <sheetName val="اشور"/>
      <sheetName val="ورقة5"/>
      <sheetName val="منصور"/>
      <sheetName val="ورقة9"/>
      <sheetName val="أربيل"/>
      <sheetName val="ورقة15"/>
      <sheetName val="عبر العراق"/>
      <sheetName val="ورقة2"/>
      <sheetName val="تنمية"/>
      <sheetName val="ورقة8 (2)"/>
      <sheetName val="وطني"/>
      <sheetName val="Sheet1"/>
      <sheetName val="الشمال"/>
      <sheetName val="Sheet2"/>
      <sheetName val="وقفلر"/>
      <sheetName val="Sheet24"/>
      <sheetName val="البركة"/>
      <sheetName val="Sheet30"/>
      <sheetName val="ابو ظبي"/>
      <sheetName val="ورقة29"/>
      <sheetName val="عودة"/>
      <sheetName val="ورقة49"/>
      <sheetName val="الثقة الدولي"/>
      <sheetName val="ورقة50"/>
      <sheetName val="نور العراق"/>
      <sheetName val="ورقة47"/>
      <sheetName val="جيهان"/>
      <sheetName val="Sheet5"/>
      <sheetName val="ستي بانك"/>
      <sheetName val="ورقة53"/>
      <sheetName val="التعاون الاسلامي"/>
      <sheetName val="Sheet7"/>
      <sheetName val="العربية الاسلامي"/>
      <sheetName val="Sheet11"/>
      <sheetName val="امين العراق"/>
      <sheetName val="Sheet8"/>
      <sheetName val="الدولي الاسلامي"/>
      <sheetName val="Sheet15"/>
      <sheetName val="العالم الاسلامي"/>
      <sheetName val="Sheet14"/>
      <sheetName val="زين العراق"/>
      <sheetName val="Sheet19"/>
      <sheetName val="الاوسط"/>
      <sheetName val="ورقة13"/>
      <sheetName val="البحر المتوسط"/>
      <sheetName val="Sheet10"/>
      <sheetName val="لبنان والمهجر"/>
      <sheetName val="ورقة23"/>
      <sheetName val="بيبلوس"/>
      <sheetName val="ورقة52"/>
      <sheetName val="اللبناني الفرنسي"/>
      <sheetName val="ورقة40"/>
      <sheetName val="نشاط2"/>
      <sheetName val="Sheet50"/>
      <sheetName val="وطنية"/>
      <sheetName val="ورقة27"/>
      <sheetName val="عراقية"/>
      <sheetName val="ورقة19"/>
      <sheetName val="اعادة"/>
      <sheetName val="ورقة62"/>
      <sheetName val="نشاط 3"/>
      <sheetName val="Sheet3"/>
      <sheetName val="العراق الدولية"/>
      <sheetName val="Sheet27"/>
      <sheetName val="الأخاء"/>
      <sheetName val="ورقة555"/>
      <sheetName val="دار السلام"/>
      <sheetName val="ورقة8"/>
      <sheetName val="الشرق الأوسط"/>
      <sheetName val="Sheet35"/>
      <sheetName val="الحمراء"/>
      <sheetName val="Sheet37"/>
      <sheetName val="دار الثقة"/>
      <sheetName val="Sheet16"/>
      <sheetName val="الخير"/>
      <sheetName val="Sheet36"/>
      <sheetName val="الأهلية"/>
      <sheetName val="Sheet41"/>
      <sheetName val="الأمين"/>
      <sheetName val="Sheet32"/>
      <sheetName val="المصير"/>
      <sheetName val="Sheet54"/>
      <sheetName val="أور "/>
      <sheetName val="ورقة16"/>
      <sheetName val="اليمامة"/>
      <sheetName val="ورقة14"/>
      <sheetName val="جيهان للتامين"/>
      <sheetName val="ورقة18"/>
      <sheetName val="البادية"/>
      <sheetName val="ورقة22"/>
      <sheetName val="الأتحاد الدولية"/>
      <sheetName val="ورقة24"/>
      <sheetName val="كار"/>
      <sheetName val="ورقة43"/>
      <sheetName val="الخليج"/>
      <sheetName val="ورقة33"/>
      <sheetName val="كوردستان الدولي"/>
      <sheetName val="ورقة35"/>
      <sheetName val="ستار كار"/>
      <sheetName val="ورقة31"/>
      <sheetName val="شط العرب"/>
      <sheetName val="ورقة36"/>
      <sheetName val="بيمة معلم"/>
      <sheetName val="ورقة39"/>
      <sheetName val="الرهام"/>
      <sheetName val="ورقة42"/>
      <sheetName val="الشرق للتأمين"/>
      <sheetName val="ورقة44"/>
      <sheetName val="التضامن"/>
      <sheetName val="Sheet6"/>
      <sheetName val="أرض الوطن"/>
      <sheetName val="Sheet4"/>
      <sheetName val="نشاط 4"/>
      <sheetName val="ورقة17"/>
    </sheetNames>
    <sheetDataSet>
      <sheetData sheetId="0">
        <row r="5">
          <cell r="C5">
            <v>1000000000</v>
          </cell>
        </row>
        <row r="183">
          <cell r="C183">
            <v>1479171000</v>
          </cell>
        </row>
        <row r="189">
          <cell r="C189">
            <v>51285000</v>
          </cell>
        </row>
      </sheetData>
      <sheetData sheetId="1"/>
      <sheetData sheetId="2">
        <row r="5">
          <cell r="C5">
            <v>126000000</v>
          </cell>
        </row>
      </sheetData>
      <sheetData sheetId="3"/>
      <sheetData sheetId="4">
        <row r="5">
          <cell r="C5">
            <v>50000000</v>
          </cell>
        </row>
        <row r="183">
          <cell r="C183">
            <v>307914135</v>
          </cell>
        </row>
        <row r="189">
          <cell r="C189">
            <v>197586687</v>
          </cell>
        </row>
        <row r="221">
          <cell r="C221">
            <v>17256085</v>
          </cell>
        </row>
        <row r="222">
          <cell r="C222">
            <v>397647</v>
          </cell>
        </row>
      </sheetData>
      <sheetData sheetId="5"/>
      <sheetData sheetId="6">
        <row r="5">
          <cell r="C5">
            <v>175000000</v>
          </cell>
        </row>
        <row r="53">
          <cell r="F53">
            <v>2462094</v>
          </cell>
        </row>
        <row r="183">
          <cell r="C183">
            <v>12984497</v>
          </cell>
        </row>
        <row r="189">
          <cell r="C189">
            <v>866641</v>
          </cell>
        </row>
        <row r="220">
          <cell r="C220">
            <v>14590</v>
          </cell>
        </row>
        <row r="221">
          <cell r="C221">
            <v>1283505</v>
          </cell>
        </row>
        <row r="222">
          <cell r="C222">
            <v>189105</v>
          </cell>
        </row>
      </sheetData>
      <sheetData sheetId="7"/>
      <sheetData sheetId="8">
        <row r="5">
          <cell r="C5">
            <v>100600000</v>
          </cell>
        </row>
        <row r="189">
          <cell r="C189">
            <v>3208399</v>
          </cell>
        </row>
        <row r="221">
          <cell r="C221">
            <v>1111674</v>
          </cell>
        </row>
      </sheetData>
      <sheetData sheetId="9"/>
      <sheetData sheetId="10">
        <row r="5">
          <cell r="C5">
            <v>50000000</v>
          </cell>
        </row>
        <row r="53">
          <cell r="F53">
            <v>5536992</v>
          </cell>
        </row>
        <row r="183">
          <cell r="C183">
            <v>23748459</v>
          </cell>
        </row>
        <row r="189">
          <cell r="C189">
            <v>3508549</v>
          </cell>
        </row>
        <row r="220">
          <cell r="C220">
            <v>3225</v>
          </cell>
        </row>
        <row r="221">
          <cell r="C221">
            <v>817923</v>
          </cell>
        </row>
        <row r="222">
          <cell r="C222">
            <v>27729</v>
          </cell>
        </row>
      </sheetData>
      <sheetData sheetId="11"/>
      <sheetData sheetId="12">
        <row r="5">
          <cell r="C5">
            <v>2750000000</v>
          </cell>
        </row>
        <row r="53">
          <cell r="F53">
            <v>22311493</v>
          </cell>
        </row>
        <row r="66">
          <cell r="F66">
            <v>0</v>
          </cell>
        </row>
        <row r="183">
          <cell r="C183">
            <v>676024799</v>
          </cell>
        </row>
        <row r="189">
          <cell r="C189">
            <v>16432840</v>
          </cell>
        </row>
        <row r="220">
          <cell r="C220">
            <v>0</v>
          </cell>
        </row>
        <row r="221">
          <cell r="C221">
            <v>12391616</v>
          </cell>
        </row>
        <row r="222">
          <cell r="C222">
            <v>11524</v>
          </cell>
        </row>
      </sheetData>
      <sheetData sheetId="13"/>
      <sheetData sheetId="14">
        <row r="5">
          <cell r="C5">
            <v>150000000</v>
          </cell>
        </row>
        <row r="66">
          <cell r="F66">
            <v>0</v>
          </cell>
        </row>
        <row r="257">
          <cell r="F257">
            <v>1858686</v>
          </cell>
        </row>
      </sheetData>
      <sheetData sheetId="15"/>
      <sheetData sheetId="16"/>
      <sheetData sheetId="17"/>
      <sheetData sheetId="18">
        <row r="5">
          <cell r="C5">
            <v>300000000</v>
          </cell>
        </row>
        <row r="183">
          <cell r="C183">
            <v>7529113</v>
          </cell>
        </row>
        <row r="189">
          <cell r="C189">
            <v>1206681</v>
          </cell>
        </row>
        <row r="221">
          <cell r="C221">
            <v>-577771</v>
          </cell>
        </row>
      </sheetData>
      <sheetData sheetId="19"/>
      <sheetData sheetId="20">
        <row r="5">
          <cell r="C5">
            <v>250000000</v>
          </cell>
        </row>
        <row r="183">
          <cell r="C183">
            <v>20751400</v>
          </cell>
        </row>
        <row r="189">
          <cell r="C189">
            <v>687357</v>
          </cell>
        </row>
      </sheetData>
      <sheetData sheetId="21"/>
      <sheetData sheetId="22">
        <row r="5">
          <cell r="C5">
            <v>250000000</v>
          </cell>
        </row>
        <row r="183">
          <cell r="C183">
            <v>3142317</v>
          </cell>
        </row>
        <row r="189">
          <cell r="C189">
            <v>500000</v>
          </cell>
        </row>
        <row r="222">
          <cell r="C222">
            <v>72399</v>
          </cell>
        </row>
      </sheetData>
      <sheetData sheetId="23"/>
      <sheetData sheetId="24">
        <row r="5">
          <cell r="C5">
            <v>250000000</v>
          </cell>
        </row>
        <row r="183">
          <cell r="C183">
            <v>23149099</v>
          </cell>
        </row>
        <row r="189">
          <cell r="C189">
            <v>5982702</v>
          </cell>
        </row>
        <row r="222">
          <cell r="C222">
            <v>134570</v>
          </cell>
        </row>
      </sheetData>
      <sheetData sheetId="25"/>
      <sheetData sheetId="26">
        <row r="5">
          <cell r="C5">
            <v>250000000</v>
          </cell>
        </row>
        <row r="183">
          <cell r="C183">
            <v>8167491</v>
          </cell>
        </row>
        <row r="189">
          <cell r="C189">
            <v>7870051</v>
          </cell>
        </row>
      </sheetData>
      <sheetData sheetId="27"/>
      <sheetData sheetId="28">
        <row r="5">
          <cell r="C5">
            <v>250000000</v>
          </cell>
        </row>
        <row r="183">
          <cell r="C183">
            <v>7121426</v>
          </cell>
        </row>
        <row r="189">
          <cell r="C189">
            <v>3721715</v>
          </cell>
        </row>
      </sheetData>
      <sheetData sheetId="29"/>
      <sheetData sheetId="30">
        <row r="5">
          <cell r="C5">
            <v>105072249</v>
          </cell>
        </row>
        <row r="183">
          <cell r="C183">
            <v>7866391</v>
          </cell>
        </row>
        <row r="189">
          <cell r="C189">
            <v>4763458</v>
          </cell>
        </row>
        <row r="221">
          <cell r="C221">
            <v>3021770</v>
          </cell>
        </row>
      </sheetData>
      <sheetData sheetId="31"/>
      <sheetData sheetId="32">
        <row r="5">
          <cell r="C5">
            <v>250000000</v>
          </cell>
        </row>
        <row r="183">
          <cell r="C183">
            <v>11903292</v>
          </cell>
        </row>
        <row r="189">
          <cell r="C189">
            <v>160903</v>
          </cell>
        </row>
      </sheetData>
      <sheetData sheetId="33"/>
      <sheetData sheetId="34">
        <row r="5">
          <cell r="C5">
            <v>250000000</v>
          </cell>
        </row>
        <row r="183">
          <cell r="C183">
            <v>12063796</v>
          </cell>
        </row>
        <row r="189">
          <cell r="C189">
            <v>225083</v>
          </cell>
        </row>
        <row r="221">
          <cell r="C221">
            <v>-67909</v>
          </cell>
        </row>
      </sheetData>
      <sheetData sheetId="35"/>
      <sheetData sheetId="36">
        <row r="5">
          <cell r="C5">
            <v>250000000</v>
          </cell>
        </row>
        <row r="183">
          <cell r="C183">
            <v>140769</v>
          </cell>
        </row>
        <row r="189">
          <cell r="C189">
            <v>1312315</v>
          </cell>
        </row>
        <row r="221">
          <cell r="C221">
            <v>2471264</v>
          </cell>
        </row>
      </sheetData>
      <sheetData sheetId="37"/>
      <sheetData sheetId="38">
        <row r="5">
          <cell r="C5">
            <v>250000000</v>
          </cell>
        </row>
        <row r="183">
          <cell r="C183">
            <v>2324193</v>
          </cell>
        </row>
        <row r="189">
          <cell r="C189">
            <v>2557623</v>
          </cell>
        </row>
      </sheetData>
      <sheetData sheetId="39"/>
      <sheetData sheetId="40">
        <row r="5">
          <cell r="C5">
            <v>300000000</v>
          </cell>
        </row>
        <row r="183">
          <cell r="C183">
            <v>14099134</v>
          </cell>
        </row>
        <row r="189">
          <cell r="C189">
            <v>7008407</v>
          </cell>
        </row>
      </sheetData>
      <sheetData sheetId="41"/>
      <sheetData sheetId="42">
        <row r="5">
          <cell r="C5">
            <v>250000000</v>
          </cell>
        </row>
        <row r="183">
          <cell r="C183">
            <v>3449000</v>
          </cell>
        </row>
        <row r="221">
          <cell r="C221">
            <v>47500</v>
          </cell>
        </row>
        <row r="222">
          <cell r="C222">
            <v>41328</v>
          </cell>
        </row>
      </sheetData>
      <sheetData sheetId="43"/>
      <sheetData sheetId="44">
        <row r="5">
          <cell r="C5">
            <v>400000000</v>
          </cell>
        </row>
        <row r="183">
          <cell r="C183">
            <v>2629922</v>
          </cell>
        </row>
        <row r="189">
          <cell r="C189">
            <v>5000000</v>
          </cell>
        </row>
      </sheetData>
      <sheetData sheetId="45"/>
      <sheetData sheetId="46">
        <row r="5">
          <cell r="C5">
            <v>252500000</v>
          </cell>
        </row>
        <row r="183">
          <cell r="C183">
            <v>5075540</v>
          </cell>
        </row>
        <row r="189">
          <cell r="C189">
            <v>95706</v>
          </cell>
        </row>
        <row r="220">
          <cell r="C220">
            <v>1875</v>
          </cell>
        </row>
      </sheetData>
      <sheetData sheetId="47"/>
      <sheetData sheetId="48">
        <row r="5">
          <cell r="C5">
            <v>250000000</v>
          </cell>
        </row>
        <row r="183">
          <cell r="C183">
            <v>1960155</v>
          </cell>
        </row>
        <row r="189">
          <cell r="C189">
            <v>671606</v>
          </cell>
        </row>
      </sheetData>
      <sheetData sheetId="49"/>
      <sheetData sheetId="50">
        <row r="5">
          <cell r="C5">
            <v>250000000</v>
          </cell>
        </row>
        <row r="183">
          <cell r="C183">
            <v>25551873</v>
          </cell>
        </row>
        <row r="189">
          <cell r="C189">
            <v>1113925</v>
          </cell>
        </row>
        <row r="222">
          <cell r="C222">
            <v>19075</v>
          </cell>
        </row>
      </sheetData>
      <sheetData sheetId="51"/>
      <sheetData sheetId="52">
        <row r="5">
          <cell r="C5">
            <v>265000000</v>
          </cell>
        </row>
        <row r="183">
          <cell r="C183">
            <v>8245889</v>
          </cell>
        </row>
        <row r="189">
          <cell r="C189">
            <v>395662</v>
          </cell>
        </row>
        <row r="220">
          <cell r="C220">
            <v>2030</v>
          </cell>
        </row>
        <row r="221">
          <cell r="C221">
            <v>1289043</v>
          </cell>
        </row>
        <row r="222">
          <cell r="C222">
            <v>13095</v>
          </cell>
        </row>
      </sheetData>
      <sheetData sheetId="53"/>
      <sheetData sheetId="54">
        <row r="5">
          <cell r="C5">
            <v>246000000</v>
          </cell>
        </row>
        <row r="183">
          <cell r="C183">
            <v>10097153</v>
          </cell>
        </row>
        <row r="189">
          <cell r="C189">
            <v>804352</v>
          </cell>
        </row>
      </sheetData>
      <sheetData sheetId="55"/>
      <sheetData sheetId="56">
        <row r="5">
          <cell r="C5">
            <v>250000000</v>
          </cell>
        </row>
        <row r="183">
          <cell r="C183">
            <v>18665</v>
          </cell>
        </row>
        <row r="189">
          <cell r="C189">
            <v>53279</v>
          </cell>
        </row>
      </sheetData>
      <sheetData sheetId="57"/>
      <sheetData sheetId="58">
        <row r="5">
          <cell r="C5">
            <v>251000000</v>
          </cell>
        </row>
        <row r="183">
          <cell r="C183">
            <v>13488655</v>
          </cell>
        </row>
        <row r="189">
          <cell r="C189">
            <v>479228</v>
          </cell>
        </row>
      </sheetData>
      <sheetData sheetId="59"/>
      <sheetData sheetId="60">
        <row r="5">
          <cell r="C5">
            <v>300000000</v>
          </cell>
        </row>
        <row r="183">
          <cell r="C183">
            <v>3393999</v>
          </cell>
        </row>
        <row r="189">
          <cell r="C189">
            <v>5791350</v>
          </cell>
        </row>
      </sheetData>
      <sheetData sheetId="61"/>
      <sheetData sheetId="62">
        <row r="5">
          <cell r="C5">
            <v>32892542</v>
          </cell>
        </row>
        <row r="183">
          <cell r="C183">
            <v>18665</v>
          </cell>
        </row>
        <row r="189">
          <cell r="C189">
            <v>53279</v>
          </cell>
        </row>
      </sheetData>
      <sheetData sheetId="63"/>
      <sheetData sheetId="64">
        <row r="5">
          <cell r="C5">
            <v>61122905</v>
          </cell>
        </row>
        <row r="183">
          <cell r="C183">
            <v>6837862</v>
          </cell>
        </row>
        <row r="189">
          <cell r="C189">
            <v>0</v>
          </cell>
        </row>
        <row r="221">
          <cell r="C221">
            <v>189973</v>
          </cell>
        </row>
      </sheetData>
      <sheetData sheetId="65"/>
      <sheetData sheetId="66">
        <row r="5">
          <cell r="C5">
            <v>29178000</v>
          </cell>
        </row>
        <row r="183">
          <cell r="C183">
            <v>1217265</v>
          </cell>
        </row>
        <row r="189">
          <cell r="C189">
            <v>506651</v>
          </cell>
        </row>
      </sheetData>
      <sheetData sheetId="67"/>
      <sheetData sheetId="68">
        <row r="5">
          <cell r="C5">
            <v>59100000</v>
          </cell>
        </row>
        <row r="183">
          <cell r="C183">
            <v>3385176</v>
          </cell>
        </row>
        <row r="189">
          <cell r="C189">
            <v>1357079</v>
          </cell>
        </row>
      </sheetData>
      <sheetData sheetId="69"/>
      <sheetData sheetId="70">
        <row r="5">
          <cell r="C5">
            <v>250000000</v>
          </cell>
        </row>
        <row r="183">
          <cell r="C183">
            <v>0</v>
          </cell>
        </row>
        <row r="189">
          <cell r="C189">
            <v>0</v>
          </cell>
        </row>
      </sheetData>
      <sheetData sheetId="71"/>
      <sheetData sheetId="72">
        <row r="5">
          <cell r="C5">
            <v>250000000</v>
          </cell>
        </row>
        <row r="183">
          <cell r="C183">
            <v>3986440</v>
          </cell>
        </row>
      </sheetData>
      <sheetData sheetId="73"/>
      <sheetData sheetId="74">
        <row r="5">
          <cell r="C5">
            <v>255000000</v>
          </cell>
        </row>
        <row r="183">
          <cell r="C183">
            <v>17627548</v>
          </cell>
        </row>
        <row r="189">
          <cell r="C189">
            <v>4157000</v>
          </cell>
        </row>
      </sheetData>
      <sheetData sheetId="75"/>
      <sheetData sheetId="76">
        <row r="5">
          <cell r="C5">
            <v>0</v>
          </cell>
        </row>
      </sheetData>
      <sheetData sheetId="77"/>
      <sheetData sheetId="78">
        <row r="5">
          <cell r="C5">
            <v>250000000</v>
          </cell>
        </row>
        <row r="183">
          <cell r="C183">
            <v>8088928</v>
          </cell>
        </row>
        <row r="189">
          <cell r="C189">
            <v>0</v>
          </cell>
        </row>
      </sheetData>
      <sheetData sheetId="79"/>
      <sheetData sheetId="80">
        <row r="5">
          <cell r="C5">
            <v>250000000</v>
          </cell>
        </row>
      </sheetData>
      <sheetData sheetId="81"/>
      <sheetData sheetId="82">
        <row r="5">
          <cell r="C5">
            <v>100000000</v>
          </cell>
        </row>
      </sheetData>
      <sheetData sheetId="83"/>
      <sheetData sheetId="84">
        <row r="5">
          <cell r="C5">
            <v>100000000</v>
          </cell>
        </row>
        <row r="183">
          <cell r="C183">
            <v>3223923</v>
          </cell>
        </row>
      </sheetData>
      <sheetData sheetId="85"/>
      <sheetData sheetId="86">
        <row r="5">
          <cell r="C5">
            <v>250000000</v>
          </cell>
        </row>
        <row r="183">
          <cell r="C183">
            <v>630330</v>
          </cell>
        </row>
      </sheetData>
      <sheetData sheetId="87"/>
      <sheetData sheetId="88">
        <row r="5">
          <cell r="C5">
            <v>250000000</v>
          </cell>
        </row>
        <row r="183">
          <cell r="C183">
            <v>13195</v>
          </cell>
        </row>
        <row r="189">
          <cell r="C189">
            <v>0</v>
          </cell>
        </row>
      </sheetData>
      <sheetData sheetId="89"/>
      <sheetData sheetId="90">
        <row r="5">
          <cell r="C5">
            <v>250000000</v>
          </cell>
        </row>
      </sheetData>
      <sheetData sheetId="91"/>
      <sheetData sheetId="92">
        <row r="5">
          <cell r="C5">
            <v>58780000</v>
          </cell>
        </row>
      </sheetData>
      <sheetData sheetId="93"/>
      <sheetData sheetId="94">
        <row r="5">
          <cell r="C5">
            <v>58898000</v>
          </cell>
        </row>
      </sheetData>
      <sheetData sheetId="95"/>
      <sheetData sheetId="96">
        <row r="5">
          <cell r="C5">
            <v>59117000</v>
          </cell>
        </row>
      </sheetData>
      <sheetData sheetId="97"/>
      <sheetData sheetId="98">
        <row r="5">
          <cell r="C5">
            <v>29279123</v>
          </cell>
        </row>
      </sheetData>
      <sheetData sheetId="99"/>
      <sheetData sheetId="100"/>
      <sheetData sheetId="101"/>
      <sheetData sheetId="102">
        <row r="5">
          <cell r="C5">
            <v>15000000</v>
          </cell>
        </row>
        <row r="183">
          <cell r="C183">
            <v>108257388</v>
          </cell>
        </row>
        <row r="189">
          <cell r="C189">
            <v>79759059</v>
          </cell>
        </row>
        <row r="221">
          <cell r="C221">
            <v>1128301</v>
          </cell>
        </row>
        <row r="222">
          <cell r="C222">
            <v>21684</v>
          </cell>
        </row>
      </sheetData>
      <sheetData sheetId="103"/>
      <sheetData sheetId="104">
        <row r="5">
          <cell r="C5">
            <v>2000000</v>
          </cell>
        </row>
        <row r="183">
          <cell r="C183">
            <v>51714683</v>
          </cell>
        </row>
        <row r="189">
          <cell r="C189">
            <v>29565594</v>
          </cell>
        </row>
        <row r="221">
          <cell r="C221">
            <v>774440</v>
          </cell>
        </row>
        <row r="222">
          <cell r="C222">
            <v>9979</v>
          </cell>
        </row>
      </sheetData>
      <sheetData sheetId="105"/>
      <sheetData sheetId="106">
        <row r="5">
          <cell r="C5">
            <v>15000000</v>
          </cell>
        </row>
        <row r="183">
          <cell r="C183">
            <v>22432823</v>
          </cell>
        </row>
        <row r="189">
          <cell r="C189">
            <v>16640879</v>
          </cell>
        </row>
        <row r="221">
          <cell r="C221">
            <v>248372</v>
          </cell>
        </row>
        <row r="222">
          <cell r="C222">
            <v>2315</v>
          </cell>
        </row>
      </sheetData>
      <sheetData sheetId="107"/>
      <sheetData sheetId="108"/>
      <sheetData sheetId="109"/>
      <sheetData sheetId="110">
        <row r="5">
          <cell r="C5">
            <v>3398710</v>
          </cell>
        </row>
        <row r="183">
          <cell r="C183">
            <v>2526374</v>
          </cell>
        </row>
        <row r="189">
          <cell r="C189">
            <v>2290921</v>
          </cell>
        </row>
        <row r="221">
          <cell r="C221">
            <v>17304</v>
          </cell>
        </row>
      </sheetData>
      <sheetData sheetId="111"/>
      <sheetData sheetId="112">
        <row r="5">
          <cell r="C5">
            <v>15000000</v>
          </cell>
        </row>
        <row r="221">
          <cell r="C221">
            <v>8100</v>
          </cell>
        </row>
      </sheetData>
      <sheetData sheetId="113"/>
      <sheetData sheetId="114">
        <row r="5">
          <cell r="C5">
            <v>3509000</v>
          </cell>
        </row>
        <row r="183">
          <cell r="C183">
            <v>313907</v>
          </cell>
        </row>
        <row r="189">
          <cell r="C189">
            <v>147559</v>
          </cell>
        </row>
        <row r="221">
          <cell r="C221">
            <v>25047</v>
          </cell>
        </row>
      </sheetData>
      <sheetData sheetId="115"/>
      <sheetData sheetId="116">
        <row r="5">
          <cell r="C5">
            <v>5000000</v>
          </cell>
        </row>
        <row r="183">
          <cell r="C183">
            <v>318325</v>
          </cell>
        </row>
        <row r="189">
          <cell r="C189">
            <v>196739</v>
          </cell>
        </row>
        <row r="221">
          <cell r="C221">
            <v>62042</v>
          </cell>
        </row>
        <row r="222">
          <cell r="C222">
            <v>9980</v>
          </cell>
        </row>
      </sheetData>
      <sheetData sheetId="117"/>
      <sheetData sheetId="118">
        <row r="5">
          <cell r="C5">
            <v>5000000</v>
          </cell>
        </row>
        <row r="183">
          <cell r="C183">
            <v>7271207</v>
          </cell>
        </row>
        <row r="189">
          <cell r="C189">
            <v>5984885</v>
          </cell>
        </row>
        <row r="221">
          <cell r="C221">
            <v>146288</v>
          </cell>
        </row>
        <row r="222">
          <cell r="C222">
            <v>5581</v>
          </cell>
        </row>
      </sheetData>
      <sheetData sheetId="119"/>
      <sheetData sheetId="120">
        <row r="5">
          <cell r="C5">
            <v>5000000</v>
          </cell>
        </row>
        <row r="183">
          <cell r="C183">
            <v>25767984</v>
          </cell>
        </row>
        <row r="189">
          <cell r="C189">
            <v>25654111</v>
          </cell>
        </row>
        <row r="221">
          <cell r="C221">
            <v>424350</v>
          </cell>
        </row>
        <row r="222">
          <cell r="C222">
            <v>3132</v>
          </cell>
        </row>
      </sheetData>
      <sheetData sheetId="121"/>
      <sheetData sheetId="122">
        <row r="5">
          <cell r="C5">
            <v>1000000</v>
          </cell>
        </row>
        <row r="183">
          <cell r="C183">
            <v>191640</v>
          </cell>
        </row>
        <row r="189">
          <cell r="C189">
            <v>171043</v>
          </cell>
        </row>
        <row r="221">
          <cell r="C221">
            <v>13246</v>
          </cell>
        </row>
        <row r="222">
          <cell r="C222">
            <v>1042</v>
          </cell>
        </row>
      </sheetData>
      <sheetData sheetId="123"/>
      <sheetData sheetId="124">
        <row r="5">
          <cell r="C5">
            <v>2500000</v>
          </cell>
        </row>
        <row r="183">
          <cell r="C183">
            <v>164614</v>
          </cell>
        </row>
        <row r="189">
          <cell r="C189">
            <v>156270</v>
          </cell>
        </row>
        <row r="221">
          <cell r="C221">
            <v>47186</v>
          </cell>
        </row>
        <row r="222">
          <cell r="C222">
            <v>3443</v>
          </cell>
        </row>
      </sheetData>
      <sheetData sheetId="125"/>
      <sheetData sheetId="126">
        <row r="5">
          <cell r="C5">
            <v>3819312</v>
          </cell>
        </row>
        <row r="183">
          <cell r="C183">
            <v>355616</v>
          </cell>
        </row>
        <row r="189">
          <cell r="C189">
            <v>500019</v>
          </cell>
        </row>
        <row r="221">
          <cell r="C221">
            <v>27932</v>
          </cell>
        </row>
        <row r="222">
          <cell r="C222">
            <v>2658</v>
          </cell>
        </row>
      </sheetData>
      <sheetData sheetId="127"/>
      <sheetData sheetId="128">
        <row r="5">
          <cell r="C5">
            <v>7500000</v>
          </cell>
        </row>
        <row r="183">
          <cell r="C183">
            <v>895732</v>
          </cell>
        </row>
        <row r="189">
          <cell r="C189">
            <v>38323</v>
          </cell>
        </row>
        <row r="221">
          <cell r="C221">
            <v>37481</v>
          </cell>
        </row>
        <row r="222">
          <cell r="C222">
            <v>524</v>
          </cell>
        </row>
      </sheetData>
      <sheetData sheetId="129"/>
      <sheetData sheetId="130">
        <row r="5">
          <cell r="C5">
            <v>5000000</v>
          </cell>
        </row>
        <row r="183">
          <cell r="C183">
            <v>1997371</v>
          </cell>
        </row>
        <row r="189">
          <cell r="C189">
            <v>634647</v>
          </cell>
        </row>
        <row r="221">
          <cell r="C221">
            <v>357479</v>
          </cell>
        </row>
        <row r="222">
          <cell r="C222">
            <v>3225</v>
          </cell>
        </row>
      </sheetData>
      <sheetData sheetId="131"/>
      <sheetData sheetId="132">
        <row r="5">
          <cell r="C5">
            <v>15000000</v>
          </cell>
        </row>
        <row r="183">
          <cell r="C183">
            <v>813389</v>
          </cell>
        </row>
        <row r="189">
          <cell r="C189">
            <v>527092</v>
          </cell>
        </row>
        <row r="221">
          <cell r="C221">
            <v>80502</v>
          </cell>
        </row>
        <row r="222">
          <cell r="C222">
            <v>415</v>
          </cell>
        </row>
      </sheetData>
      <sheetData sheetId="133"/>
      <sheetData sheetId="134">
        <row r="5">
          <cell r="C5">
            <v>5000000</v>
          </cell>
        </row>
        <row r="183">
          <cell r="C183">
            <v>408655</v>
          </cell>
        </row>
        <row r="189">
          <cell r="C189">
            <v>1106656</v>
          </cell>
        </row>
        <row r="221">
          <cell r="C221">
            <v>65217</v>
          </cell>
        </row>
        <row r="222">
          <cell r="C222">
            <v>1875</v>
          </cell>
        </row>
      </sheetData>
      <sheetData sheetId="135"/>
      <sheetData sheetId="136">
        <row r="5">
          <cell r="C5">
            <v>15000000</v>
          </cell>
        </row>
        <row r="183">
          <cell r="C183">
            <v>895233</v>
          </cell>
        </row>
        <row r="189">
          <cell r="C189">
            <v>139478</v>
          </cell>
        </row>
        <row r="221">
          <cell r="C221">
            <v>69307</v>
          </cell>
        </row>
        <row r="222">
          <cell r="C222">
            <v>917</v>
          </cell>
        </row>
      </sheetData>
      <sheetData sheetId="137"/>
      <sheetData sheetId="138">
        <row r="5">
          <cell r="C5">
            <v>3000000</v>
          </cell>
        </row>
        <row r="183">
          <cell r="C183">
            <v>204953</v>
          </cell>
        </row>
        <row r="189">
          <cell r="C189">
            <v>575</v>
          </cell>
        </row>
        <row r="221">
          <cell r="C221">
            <v>39531</v>
          </cell>
        </row>
        <row r="222">
          <cell r="C222">
            <v>1989</v>
          </cell>
        </row>
      </sheetData>
      <sheetData sheetId="139"/>
      <sheetData sheetId="140">
        <row r="5">
          <cell r="C5">
            <v>40000000</v>
          </cell>
        </row>
        <row r="183">
          <cell r="C183">
            <v>19342</v>
          </cell>
        </row>
        <row r="221">
          <cell r="C221">
            <v>7058</v>
          </cell>
        </row>
        <row r="222">
          <cell r="C222">
            <v>32</v>
          </cell>
        </row>
      </sheetData>
      <sheetData sheetId="141"/>
      <sheetData sheetId="142">
        <row r="5">
          <cell r="C5">
            <v>2000000</v>
          </cell>
        </row>
        <row r="183">
          <cell r="C183">
            <v>1135427</v>
          </cell>
        </row>
        <row r="189">
          <cell r="C189">
            <v>110455</v>
          </cell>
        </row>
        <row r="221">
          <cell r="C221">
            <v>118330</v>
          </cell>
        </row>
        <row r="222">
          <cell r="C222">
            <v>6756</v>
          </cell>
        </row>
      </sheetData>
      <sheetData sheetId="143"/>
      <sheetData sheetId="144">
        <row r="5">
          <cell r="C5">
            <v>5000000</v>
          </cell>
        </row>
        <row r="183">
          <cell r="C183">
            <v>182257</v>
          </cell>
        </row>
        <row r="221">
          <cell r="C221">
            <v>7171</v>
          </cell>
        </row>
      </sheetData>
      <sheetData sheetId="145"/>
      <sheetData sheetId="146">
        <row r="5">
          <cell r="C5">
            <v>500000</v>
          </cell>
        </row>
        <row r="183">
          <cell r="C183">
            <v>393190</v>
          </cell>
        </row>
        <row r="189">
          <cell r="C189">
            <v>425471</v>
          </cell>
        </row>
        <row r="221">
          <cell r="C221">
            <v>14221</v>
          </cell>
        </row>
      </sheetData>
      <sheetData sheetId="147"/>
      <sheetData sheetId="148">
        <row r="5">
          <cell r="C5">
            <v>15000000</v>
          </cell>
        </row>
        <row r="183">
          <cell r="C183">
            <v>1466872</v>
          </cell>
        </row>
        <row r="189">
          <cell r="C189">
            <v>1485687</v>
          </cell>
        </row>
        <row r="221">
          <cell r="C221">
            <v>803661</v>
          </cell>
        </row>
        <row r="222">
          <cell r="C222">
            <v>2827</v>
          </cell>
        </row>
      </sheetData>
      <sheetData sheetId="149"/>
      <sheetData sheetId="150">
        <row r="5">
          <cell r="C5">
            <v>1441862</v>
          </cell>
        </row>
        <row r="183">
          <cell r="C183">
            <v>1879085</v>
          </cell>
        </row>
        <row r="189">
          <cell r="C189">
            <v>1415837</v>
          </cell>
        </row>
        <row r="221">
          <cell r="C221">
            <v>155195</v>
          </cell>
        </row>
        <row r="222">
          <cell r="C222">
            <v>215</v>
          </cell>
        </row>
      </sheetData>
      <sheetData sheetId="151"/>
      <sheetData sheetId="152">
        <row r="5">
          <cell r="C5">
            <v>2500000</v>
          </cell>
        </row>
        <row r="183">
          <cell r="C183">
            <v>657846</v>
          </cell>
        </row>
        <row r="189">
          <cell r="C189">
            <v>587340</v>
          </cell>
        </row>
        <row r="221">
          <cell r="C221">
            <v>113952</v>
          </cell>
        </row>
        <row r="222">
          <cell r="C222">
            <v>2928</v>
          </cell>
        </row>
      </sheetData>
      <sheetData sheetId="153"/>
      <sheetData sheetId="154">
        <row r="5">
          <cell r="C5">
            <v>15000000</v>
          </cell>
        </row>
        <row r="183">
          <cell r="C183">
            <v>85076</v>
          </cell>
        </row>
        <row r="189">
          <cell r="C189">
            <v>1253</v>
          </cell>
        </row>
        <row r="221">
          <cell r="C221">
            <v>28383</v>
          </cell>
        </row>
        <row r="222">
          <cell r="C222">
            <v>853</v>
          </cell>
        </row>
      </sheetData>
      <sheetData sheetId="155"/>
      <sheetData sheetId="156">
        <row r="5">
          <cell r="C5">
            <v>15000000</v>
          </cell>
        </row>
        <row r="183">
          <cell r="C183">
            <v>513800</v>
          </cell>
        </row>
        <row r="189">
          <cell r="C189">
            <v>14476</v>
          </cell>
        </row>
      </sheetData>
      <sheetData sheetId="157"/>
      <sheetData sheetId="158">
        <row r="5">
          <cell r="C5">
            <v>5000000</v>
          </cell>
        </row>
        <row r="183">
          <cell r="C183">
            <v>37703</v>
          </cell>
        </row>
        <row r="189">
          <cell r="C189">
            <v>82733</v>
          </cell>
        </row>
      </sheetData>
      <sheetData sheetId="159"/>
      <sheetData sheetId="160"/>
      <sheetData sheetId="16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أجمالي والمركزي"/>
      <sheetName val="أجمالي عدا المركزي"/>
      <sheetName val="عام والبنك المركزي"/>
      <sheetName val="عام عدا المركزي"/>
      <sheetName val="بنك مركزي"/>
      <sheetName val="خاص"/>
      <sheetName val="تأمين أجمالي"/>
      <sheetName val="مركزي"/>
      <sheetName val="ورقة61"/>
      <sheetName val="رافدين"/>
      <sheetName val="ورقة3"/>
      <sheetName val="1"/>
      <sheetName val="رشيد"/>
      <sheetName val="ورقة26"/>
      <sheetName val="صناعي"/>
      <sheetName val="ورقة1"/>
      <sheetName val="زراعي"/>
      <sheetName val="ورقة7"/>
      <sheetName val="عقاري"/>
      <sheetName val="ورقة10"/>
      <sheetName val="تجارة"/>
      <sheetName val="ورقة11"/>
      <sheetName val="النهرين "/>
      <sheetName val="ورقة "/>
      <sheetName val="نشاط"/>
      <sheetName val="ورقة6"/>
      <sheetName val="متحد"/>
      <sheetName val="ورقة20"/>
      <sheetName val="تجاري"/>
      <sheetName val="ورقة25"/>
      <sheetName val="اسلامي"/>
      <sheetName val="ورقة28"/>
      <sheetName val="بغداد"/>
      <sheetName val="ورقة30"/>
      <sheetName val="استثمار"/>
      <sheetName val="ورقة32"/>
      <sheetName val="ورقة12"/>
      <sheetName val="أهلي"/>
      <sheetName val="ورقة37"/>
      <sheetName val="الوركاء"/>
      <sheetName val="ورقة45"/>
      <sheetName val="الائتمان العراقي"/>
      <sheetName val="ورقة48"/>
      <sheetName val="الأقليم"/>
      <sheetName val="ورقة51"/>
      <sheetName val="إيلاف"/>
      <sheetName val="ورقة57"/>
      <sheetName val="سومر"/>
      <sheetName val="ورقة59"/>
      <sheetName val="خليج"/>
      <sheetName val="ورقة46"/>
      <sheetName val="الجنوب"/>
      <sheetName val="20"/>
      <sheetName val="كوردستان"/>
      <sheetName val="ورقة4"/>
      <sheetName val="موصل"/>
      <sheetName val="ورقة38"/>
      <sheetName val="اشور"/>
      <sheetName val="ورقة5"/>
      <sheetName val="منصور"/>
      <sheetName val="ورقة9"/>
      <sheetName val="أربيل"/>
      <sheetName val="ورقة15"/>
      <sheetName val="عبر العراق"/>
      <sheetName val="تنمية"/>
      <sheetName val="ورقة8 (2)"/>
      <sheetName val="وطني"/>
      <sheetName val="Sheet1"/>
      <sheetName val="الشمال"/>
      <sheetName val="Sheet2"/>
      <sheetName val="Sheet13"/>
      <sheetName val="وقفلر"/>
      <sheetName val="Sheet24"/>
      <sheetName val="البركة"/>
      <sheetName val="Sheet30"/>
      <sheetName val="ابو ظبي"/>
      <sheetName val="ورقة29"/>
      <sheetName val="عودة"/>
      <sheetName val="ورقة49"/>
      <sheetName val="الثقة الدولي"/>
      <sheetName val="ورقة50"/>
      <sheetName val="نور العراق"/>
      <sheetName val="ورقة47"/>
      <sheetName val="جيهان"/>
      <sheetName val="Sheet5"/>
      <sheetName val="ستي بانك"/>
      <sheetName val="ورقة53"/>
      <sheetName val="التعاون الاسلامي"/>
      <sheetName val="Sheet7"/>
      <sheetName val="العربية الاسلامي"/>
      <sheetName val="Sheet11"/>
      <sheetName val="امين العراق"/>
      <sheetName val="Sheet8"/>
      <sheetName val="الدولي الاسلامي"/>
      <sheetName val="Sheet15"/>
      <sheetName val="العالم الاسلامي"/>
      <sheetName val="Sheet14"/>
      <sheetName val="زين العراق"/>
      <sheetName val="Sheet19"/>
      <sheetName val="الاوسط"/>
      <sheetName val="ورقة13"/>
      <sheetName val="البحر المتوسط"/>
      <sheetName val="Sheet10"/>
      <sheetName val="لبنان والمهجر"/>
      <sheetName val="ورقة23"/>
      <sheetName val="بيبلوس"/>
      <sheetName val="ورقة52"/>
      <sheetName val="اللبناني الفرنسي"/>
      <sheetName val="ورقة40"/>
      <sheetName val="نشاط2"/>
      <sheetName val="ورقة21"/>
      <sheetName val="ورقة34"/>
      <sheetName val="Sheet50"/>
      <sheetName val="وطنية"/>
      <sheetName val="ورقة27"/>
      <sheetName val="عراقية"/>
      <sheetName val="ورقة19"/>
      <sheetName val="اعادة"/>
      <sheetName val="ورقة62"/>
      <sheetName val="نشاط 3"/>
      <sheetName val="Sheet3"/>
      <sheetName val="العراق الدولية"/>
      <sheetName val="Sheet27"/>
      <sheetName val="الأقتصاد للتأمين"/>
      <sheetName val="Sheet29"/>
      <sheetName val="الأخاء"/>
      <sheetName val="ورقة555"/>
      <sheetName val="دار الأمان"/>
      <sheetName val="Sheet31"/>
      <sheetName val="دار السلام"/>
      <sheetName val="ورقة8"/>
      <sheetName val="الشرق الأوسط"/>
      <sheetName val="Sheet35"/>
      <sheetName val="الحمراء"/>
      <sheetName val="Sheet37"/>
      <sheetName val="دار الثقة"/>
      <sheetName val="Sheet16"/>
      <sheetName val="Sheet38"/>
      <sheetName val="الخير"/>
      <sheetName val="Sheet36"/>
      <sheetName val="الأهلية"/>
      <sheetName val="Sheet41"/>
      <sheetName val="الأمين"/>
      <sheetName val="Sheet32"/>
      <sheetName val="المصير"/>
      <sheetName val="Sheet54"/>
      <sheetName val="أور "/>
      <sheetName val="ورقة16"/>
      <sheetName val="اليمامة"/>
      <sheetName val="ورقة14"/>
      <sheetName val="جيهان للتامين"/>
      <sheetName val="ورقة18"/>
      <sheetName val="البادية"/>
      <sheetName val="ورقة22"/>
      <sheetName val="الأتحاد الدولية"/>
      <sheetName val="اسيا للتامين"/>
      <sheetName val="ورقة41"/>
      <sheetName val="ورقة24"/>
      <sheetName val="كار"/>
      <sheetName val="ورقة43"/>
      <sheetName val="الخليج"/>
      <sheetName val="ورقة33"/>
      <sheetName val="كوردستان الدولي"/>
      <sheetName val="ورقة35"/>
      <sheetName val="ستار كار"/>
      <sheetName val="ورقة31"/>
      <sheetName val="شط العرب"/>
      <sheetName val="ورقة36"/>
      <sheetName val="بيمة معلم"/>
      <sheetName val="ورقة39"/>
      <sheetName val="الرهام"/>
      <sheetName val="ورقة42"/>
      <sheetName val="الشرق للتأمين"/>
      <sheetName val="ورقة44"/>
      <sheetName val="التضامن"/>
      <sheetName val="Sheet6"/>
      <sheetName val="أرض الوطن"/>
      <sheetName val="Sheet4"/>
      <sheetName val="نشاط 4"/>
      <sheetName val="ورقة17"/>
      <sheetName val="ورقة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5">
          <cell r="F5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>
        <row r="5">
          <cell r="F5">
            <v>0</v>
          </cell>
        </row>
      </sheetData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1"/>
  <sheetViews>
    <sheetView rightToLeft="1" workbookViewId="0">
      <selection activeCell="F5" sqref="F5:F30"/>
    </sheetView>
  </sheetViews>
  <sheetFormatPr defaultRowHeight="17.45" customHeight="1"/>
  <cols>
    <col min="1" max="1" width="7.28515625" style="1" customWidth="1"/>
    <col min="2" max="2" width="40.140625" style="6" bestFit="1" customWidth="1"/>
    <col min="3" max="3" width="14.85546875" style="1" bestFit="1" customWidth="1"/>
    <col min="4" max="4" width="8.5703125" style="1" bestFit="1" customWidth="1"/>
    <col min="5" max="5" width="45.140625" style="6" bestFit="1" customWidth="1"/>
    <col min="6" max="6" width="14.85546875" style="1" bestFit="1" customWidth="1"/>
    <col min="7" max="7" width="16.140625" style="1" customWidth="1"/>
    <col min="8" max="8" width="9.140625" style="1"/>
    <col min="9" max="9" width="24" style="1" bestFit="1" customWidth="1"/>
    <col min="10" max="16384" width="9.140625" style="1"/>
  </cols>
  <sheetData>
    <row r="1" spans="1:9" ht="17.45" customHeight="1">
      <c r="A1" s="91" t="s">
        <v>0</v>
      </c>
      <c r="B1" s="91"/>
      <c r="C1" s="91"/>
      <c r="D1" s="91"/>
      <c r="E1" s="91"/>
      <c r="F1" s="91"/>
    </row>
    <row r="2" spans="1:9" ht="17.100000000000001" customHeight="1">
      <c r="A2" s="92" t="s">
        <v>352</v>
      </c>
      <c r="B2" s="92"/>
      <c r="C2" s="2"/>
      <c r="D2" s="2"/>
      <c r="E2" s="2"/>
      <c r="F2" s="2"/>
    </row>
    <row r="3" spans="1:9" ht="17.100000000000001" customHeight="1">
      <c r="A3" s="3"/>
      <c r="B3" s="4"/>
      <c r="C3" s="5"/>
      <c r="D3" s="5"/>
      <c r="F3" s="7" t="s">
        <v>1</v>
      </c>
    </row>
    <row r="4" spans="1:9" ht="17.100000000000001" customHeight="1">
      <c r="A4" s="8" t="s">
        <v>2</v>
      </c>
      <c r="B4" s="8" t="s">
        <v>3</v>
      </c>
      <c r="C4" s="8" t="s">
        <v>4</v>
      </c>
      <c r="D4" s="8" t="s">
        <v>2</v>
      </c>
      <c r="E4" s="8" t="s">
        <v>3</v>
      </c>
      <c r="F4" s="9" t="s">
        <v>4</v>
      </c>
      <c r="G4" s="10"/>
    </row>
    <row r="5" spans="1:9" ht="17.100000000000001" customHeight="1">
      <c r="A5" s="11">
        <v>100</v>
      </c>
      <c r="B5" s="12" t="s">
        <v>5</v>
      </c>
      <c r="C5" s="13">
        <v>4401600000</v>
      </c>
      <c r="D5" s="11">
        <v>2700</v>
      </c>
      <c r="E5" s="14" t="s">
        <v>6</v>
      </c>
      <c r="F5" s="13">
        <v>2224925907</v>
      </c>
    </row>
    <row r="6" spans="1:9" ht="17.100000000000001" customHeight="1">
      <c r="A6" s="11">
        <v>200</v>
      </c>
      <c r="B6" s="12" t="s">
        <v>7</v>
      </c>
      <c r="C6" s="13">
        <v>7375458621</v>
      </c>
      <c r="D6" s="11">
        <v>2800</v>
      </c>
      <c r="E6" s="12" t="s">
        <v>8</v>
      </c>
      <c r="F6" s="13">
        <v>107718096247</v>
      </c>
    </row>
    <row r="7" spans="1:9" ht="17.100000000000001" customHeight="1">
      <c r="A7" s="11">
        <v>300</v>
      </c>
      <c r="B7" s="12" t="s">
        <v>9</v>
      </c>
      <c r="C7" s="13">
        <v>11777058621</v>
      </c>
      <c r="D7" s="11">
        <v>2900</v>
      </c>
      <c r="E7" s="12" t="s">
        <v>10</v>
      </c>
      <c r="F7" s="13">
        <v>168121517761</v>
      </c>
    </row>
    <row r="8" spans="1:9" ht="17.100000000000001" customHeight="1">
      <c r="A8" s="11">
        <v>400</v>
      </c>
      <c r="B8" s="12" t="s">
        <v>11</v>
      </c>
      <c r="C8" s="13">
        <v>2171642117</v>
      </c>
      <c r="D8" s="15">
        <v>3000</v>
      </c>
      <c r="E8" s="12" t="s">
        <v>12</v>
      </c>
      <c r="F8" s="13">
        <v>2716476637</v>
      </c>
    </row>
    <row r="9" spans="1:9" ht="17.100000000000001" customHeight="1">
      <c r="A9" s="11">
        <v>500</v>
      </c>
      <c r="B9" s="12" t="s">
        <v>13</v>
      </c>
      <c r="C9" s="13">
        <v>2233719555</v>
      </c>
      <c r="D9" s="11">
        <v>3100</v>
      </c>
      <c r="E9" s="12" t="s">
        <v>14</v>
      </c>
      <c r="F9" s="13">
        <v>633598853</v>
      </c>
      <c r="I9" s="16"/>
    </row>
    <row r="10" spans="1:9" ht="17.100000000000001" customHeight="1">
      <c r="A10" s="11">
        <v>600</v>
      </c>
      <c r="B10" s="12" t="s">
        <v>15</v>
      </c>
      <c r="C10" s="13">
        <v>8005271254</v>
      </c>
      <c r="D10" s="11">
        <v>3200</v>
      </c>
      <c r="E10" s="12" t="s">
        <v>16</v>
      </c>
      <c r="F10" s="13">
        <v>2503230286</v>
      </c>
    </row>
    <row r="11" spans="1:9" ht="17.100000000000001" customHeight="1">
      <c r="A11" s="11">
        <v>700</v>
      </c>
      <c r="B11" s="12" t="s">
        <v>17</v>
      </c>
      <c r="C11" s="13">
        <v>9422836310</v>
      </c>
      <c r="D11" s="11">
        <v>3300</v>
      </c>
      <c r="E11" s="17" t="s">
        <v>18</v>
      </c>
      <c r="F11" s="13">
        <v>5853305776</v>
      </c>
    </row>
    <row r="12" spans="1:9" ht="17.100000000000001" customHeight="1">
      <c r="A12" s="11">
        <v>800</v>
      </c>
      <c r="B12" s="12" t="s">
        <v>19</v>
      </c>
      <c r="C12" s="13">
        <v>57336549196</v>
      </c>
      <c r="D12" s="15">
        <v>3400</v>
      </c>
      <c r="E12" s="17" t="s">
        <v>20</v>
      </c>
      <c r="F12" s="13">
        <v>183809551</v>
      </c>
    </row>
    <row r="13" spans="1:9" ht="17.100000000000001" customHeight="1">
      <c r="A13" s="11">
        <v>900</v>
      </c>
      <c r="B13" s="12" t="s">
        <v>21</v>
      </c>
      <c r="C13" s="13">
        <v>16771019194</v>
      </c>
      <c r="D13" s="11">
        <v>3500</v>
      </c>
      <c r="E13" s="17" t="s">
        <v>22</v>
      </c>
      <c r="F13" s="13">
        <v>5669496225</v>
      </c>
    </row>
    <row r="14" spans="1:9" ht="17.100000000000001" customHeight="1">
      <c r="A14" s="11">
        <v>1000</v>
      </c>
      <c r="B14" s="12" t="s">
        <v>23</v>
      </c>
      <c r="C14" s="13">
        <v>0</v>
      </c>
      <c r="D14" s="11">
        <v>3600</v>
      </c>
      <c r="E14" s="17" t="s">
        <v>24</v>
      </c>
      <c r="F14" s="13">
        <v>188065</v>
      </c>
    </row>
    <row r="15" spans="1:9" ht="17.100000000000001" customHeight="1">
      <c r="A15" s="11">
        <v>1100</v>
      </c>
      <c r="B15" s="12" t="s">
        <v>25</v>
      </c>
      <c r="C15" s="13">
        <v>107718096247</v>
      </c>
      <c r="D15" s="11">
        <v>3700</v>
      </c>
      <c r="E15" s="17" t="s">
        <v>26</v>
      </c>
      <c r="F15" s="13">
        <v>0</v>
      </c>
    </row>
    <row r="16" spans="1:9" ht="17.100000000000001" customHeight="1">
      <c r="A16" s="11">
        <v>1200</v>
      </c>
      <c r="B16" s="12" t="s">
        <v>27</v>
      </c>
      <c r="C16" s="13">
        <v>44236654000</v>
      </c>
      <c r="D16" s="11">
        <v>3800</v>
      </c>
      <c r="E16" s="17" t="s">
        <v>28</v>
      </c>
      <c r="F16" s="13">
        <v>5669308160</v>
      </c>
    </row>
    <row r="17" spans="1:7" ht="17.100000000000001" customHeight="1">
      <c r="A17" s="11">
        <v>1300</v>
      </c>
      <c r="B17" s="12" t="s">
        <v>29</v>
      </c>
      <c r="C17" s="13">
        <v>16166767514</v>
      </c>
      <c r="D17" s="11">
        <v>3900</v>
      </c>
      <c r="E17" s="12" t="s">
        <v>30</v>
      </c>
      <c r="F17" s="13">
        <v>44460768</v>
      </c>
    </row>
    <row r="18" spans="1:7" ht="17.100000000000001" customHeight="1">
      <c r="A18" s="11">
        <v>1400</v>
      </c>
      <c r="B18" s="12" t="s">
        <v>31</v>
      </c>
      <c r="C18" s="13">
        <v>168121517761</v>
      </c>
      <c r="D18" s="11">
        <v>4000</v>
      </c>
      <c r="E18" s="12" t="s">
        <v>32</v>
      </c>
      <c r="F18" s="13">
        <v>5624847392</v>
      </c>
    </row>
    <row r="19" spans="1:7" ht="17.100000000000001" customHeight="1">
      <c r="A19" s="11">
        <v>1500</v>
      </c>
      <c r="B19" s="12" t="s">
        <v>33</v>
      </c>
      <c r="C19" s="13">
        <v>928824483</v>
      </c>
      <c r="D19" s="11">
        <v>4100</v>
      </c>
      <c r="E19" s="12" t="s">
        <v>34</v>
      </c>
      <c r="F19" s="13">
        <v>69733228</v>
      </c>
      <c r="G19" s="18"/>
    </row>
    <row r="20" spans="1:7" ht="17.100000000000001" customHeight="1">
      <c r="A20" s="11">
        <v>1600</v>
      </c>
      <c r="B20" s="12" t="s">
        <v>35</v>
      </c>
      <c r="C20" s="13">
        <v>367015894</v>
      </c>
      <c r="D20" s="11">
        <v>4200</v>
      </c>
      <c r="E20" s="12" t="s">
        <v>36</v>
      </c>
      <c r="F20" s="13">
        <v>5694580620</v>
      </c>
      <c r="G20" s="10"/>
    </row>
    <row r="21" spans="1:7" ht="17.100000000000001" customHeight="1">
      <c r="A21" s="11">
        <v>1700</v>
      </c>
      <c r="B21" s="12" t="s">
        <v>37</v>
      </c>
      <c r="C21" s="13">
        <v>561808589</v>
      </c>
      <c r="D21" s="11">
        <v>4220</v>
      </c>
      <c r="E21" s="12" t="s">
        <v>38</v>
      </c>
      <c r="F21" s="13">
        <v>5386386752</v>
      </c>
      <c r="G21" s="18"/>
    </row>
    <row r="22" spans="1:7" ht="17.100000000000001" customHeight="1">
      <c r="A22" s="11">
        <v>1800</v>
      </c>
      <c r="B22" s="12" t="s">
        <v>39</v>
      </c>
      <c r="C22" s="13">
        <v>26509169689</v>
      </c>
      <c r="D22" s="11">
        <v>4221</v>
      </c>
      <c r="E22" s="19" t="s">
        <v>40</v>
      </c>
      <c r="F22" s="13">
        <v>5362120372</v>
      </c>
    </row>
    <row r="23" spans="1:7" ht="17.100000000000001" customHeight="1">
      <c r="A23" s="11">
        <v>1900</v>
      </c>
      <c r="B23" s="12" t="s">
        <v>41</v>
      </c>
      <c r="C23" s="13">
        <v>24347</v>
      </c>
      <c r="D23" s="11">
        <v>4222</v>
      </c>
      <c r="E23" s="19" t="s">
        <v>42</v>
      </c>
      <c r="F23" s="13">
        <v>20743919</v>
      </c>
    </row>
    <row r="24" spans="1:7" ht="17.100000000000001" customHeight="1">
      <c r="A24" s="11">
        <v>2000</v>
      </c>
      <c r="B24" s="12" t="s">
        <v>43</v>
      </c>
      <c r="C24" s="13">
        <v>50051500841</v>
      </c>
      <c r="D24" s="11">
        <v>4223</v>
      </c>
      <c r="E24" s="19" t="s">
        <v>44</v>
      </c>
      <c r="F24" s="13">
        <v>0</v>
      </c>
    </row>
    <row r="25" spans="1:7" ht="17.100000000000001" customHeight="1">
      <c r="A25" s="11">
        <v>2100</v>
      </c>
      <c r="B25" s="12" t="s">
        <v>45</v>
      </c>
      <c r="C25" s="13">
        <v>25743214958</v>
      </c>
      <c r="D25" s="11">
        <v>4240</v>
      </c>
      <c r="E25" s="12" t="s">
        <v>46</v>
      </c>
      <c r="F25" s="13">
        <v>308193868</v>
      </c>
      <c r="G25" s="18"/>
    </row>
    <row r="26" spans="1:7" ht="17.100000000000001" customHeight="1">
      <c r="A26" s="11">
        <v>2200</v>
      </c>
      <c r="B26" s="12" t="s">
        <v>47</v>
      </c>
      <c r="C26" s="13">
        <v>45307723778</v>
      </c>
      <c r="D26" s="11">
        <v>4260</v>
      </c>
      <c r="E26" s="12" t="s">
        <v>48</v>
      </c>
      <c r="F26" s="13">
        <v>0</v>
      </c>
      <c r="G26" s="18"/>
    </row>
    <row r="27" spans="1:7" ht="17.100000000000001" customHeight="1">
      <c r="A27" s="11">
        <v>2300</v>
      </c>
      <c r="B27" s="12" t="s">
        <v>49</v>
      </c>
      <c r="C27" s="13">
        <v>3754282035</v>
      </c>
      <c r="D27" s="11">
        <v>4280</v>
      </c>
      <c r="E27" s="12" t="s">
        <v>50</v>
      </c>
      <c r="F27" s="13">
        <v>0</v>
      </c>
    </row>
    <row r="28" spans="1:7" ht="17.100000000000001" customHeight="1">
      <c r="A28" s="11">
        <v>2400</v>
      </c>
      <c r="B28" s="12" t="s">
        <v>51</v>
      </c>
      <c r="C28" s="13">
        <v>13968867617</v>
      </c>
      <c r="D28" s="11">
        <v>4300</v>
      </c>
      <c r="E28" s="12" t="s">
        <v>52</v>
      </c>
      <c r="F28" s="13">
        <v>5625035457</v>
      </c>
    </row>
    <row r="29" spans="1:7" ht="17.100000000000001" customHeight="1">
      <c r="A29" s="11">
        <v>2500</v>
      </c>
      <c r="B29" s="12" t="s">
        <v>53</v>
      </c>
      <c r="C29" s="13">
        <v>165334783265</v>
      </c>
      <c r="D29" s="11">
        <v>4400</v>
      </c>
      <c r="E29" s="12" t="s">
        <v>54</v>
      </c>
      <c r="F29" s="13">
        <v>308193868</v>
      </c>
    </row>
    <row r="30" spans="1:7" ht="17.100000000000001" customHeight="1">
      <c r="A30" s="11">
        <v>2600</v>
      </c>
      <c r="B30" s="12" t="s">
        <v>55</v>
      </c>
      <c r="C30" s="13">
        <v>104931361751</v>
      </c>
      <c r="D30" s="11">
        <v>4500</v>
      </c>
      <c r="E30" s="12" t="s">
        <v>56</v>
      </c>
      <c r="F30" s="13">
        <v>5316653524</v>
      </c>
    </row>
    <row r="31" spans="1:7" ht="17.45" hidden="1" customHeight="1">
      <c r="F31" s="20"/>
    </row>
    <row r="32" spans="1:7" ht="17.45" hidden="1" customHeight="1">
      <c r="A32" s="92"/>
      <c r="B32" s="92"/>
      <c r="F32" s="20"/>
    </row>
    <row r="33" spans="1:7" ht="17.45" hidden="1" customHeight="1">
      <c r="A33" s="92"/>
      <c r="B33" s="92"/>
      <c r="C33" s="18">
        <f>C18-F7</f>
        <v>0</v>
      </c>
      <c r="E33" s="21">
        <f>F21+F25</f>
        <v>5694580620</v>
      </c>
      <c r="F33" s="20">
        <f>F20-E33</f>
        <v>0</v>
      </c>
      <c r="G33" s="18"/>
    </row>
    <row r="34" spans="1:7" ht="17.45" hidden="1" customHeight="1">
      <c r="A34" s="93" t="s">
        <v>57</v>
      </c>
      <c r="B34" s="93"/>
      <c r="F34" s="20"/>
    </row>
    <row r="35" spans="1:7" ht="17.45" hidden="1" customHeight="1">
      <c r="A35" s="93" t="s">
        <v>58</v>
      </c>
      <c r="B35" s="93"/>
      <c r="F35" s="20"/>
    </row>
    <row r="36" spans="1:7" ht="17.45" hidden="1" customHeight="1">
      <c r="A36" s="85" t="s">
        <v>59</v>
      </c>
      <c r="B36" s="85"/>
      <c r="F36" s="20"/>
    </row>
    <row r="37" spans="1:7" ht="17.45" hidden="1" customHeight="1">
      <c r="A37" s="86" t="s">
        <v>60</v>
      </c>
      <c r="B37" s="86"/>
      <c r="C37" s="86"/>
      <c r="D37" s="86"/>
      <c r="F37" s="20"/>
    </row>
    <row r="38" spans="1:7" ht="17.45" hidden="1" customHeight="1">
      <c r="A38" s="87" t="s">
        <v>61</v>
      </c>
      <c r="B38" s="88"/>
      <c r="C38" s="22" t="s">
        <v>62</v>
      </c>
      <c r="D38" s="22" t="s">
        <v>63</v>
      </c>
      <c r="F38" s="20"/>
    </row>
    <row r="39" spans="1:7" ht="17.45" hidden="1" customHeight="1">
      <c r="A39" s="89" t="s">
        <v>64</v>
      </c>
      <c r="B39" s="90"/>
      <c r="C39" s="23">
        <f>F11/F29</f>
        <v>18.992284998999395</v>
      </c>
      <c r="D39" s="24"/>
      <c r="F39" s="20"/>
    </row>
    <row r="40" spans="1:7" ht="17.45" hidden="1" customHeight="1">
      <c r="A40" s="83" t="s">
        <v>65</v>
      </c>
      <c r="B40" s="83"/>
      <c r="C40" s="23">
        <f>F11/C19</f>
        <v>6.3018426873228748</v>
      </c>
      <c r="D40" s="24"/>
      <c r="F40" s="20"/>
    </row>
    <row r="41" spans="1:7" ht="17.45" hidden="1" customHeight="1">
      <c r="A41" s="83" t="s">
        <v>66</v>
      </c>
      <c r="B41" s="83"/>
      <c r="C41" s="23">
        <f>C29/(C10+C11+C12+C13+C14+C16+C17)</f>
        <v>1.0881648372290831</v>
      </c>
      <c r="D41" s="24"/>
      <c r="F41" s="20"/>
    </row>
    <row r="42" spans="1:7" ht="17.45" hidden="1" customHeight="1">
      <c r="A42" s="83" t="s">
        <v>67</v>
      </c>
      <c r="B42" s="83"/>
      <c r="C42" s="23">
        <f>(C26+C27)/(C10+C11+C12+C13+C14+C16+C17)</f>
        <v>0.32290573414346485</v>
      </c>
      <c r="D42" s="24"/>
      <c r="F42" s="20"/>
    </row>
    <row r="43" spans="1:7" ht="17.45" hidden="1" customHeight="1">
      <c r="A43" s="83" t="s">
        <v>68</v>
      </c>
      <c r="B43" s="83"/>
      <c r="C43" s="23"/>
      <c r="D43" s="25">
        <f>(F21/F6)*100%</f>
        <v>5.0004474082506016E-2</v>
      </c>
      <c r="F43" s="20"/>
    </row>
    <row r="44" spans="1:7" ht="17.45" hidden="1" customHeight="1">
      <c r="A44" s="83" t="s">
        <v>69</v>
      </c>
      <c r="B44" s="83"/>
      <c r="C44" s="23"/>
      <c r="D44" s="26">
        <f>(C8/F7)*100</f>
        <v>1.2917097977233267</v>
      </c>
      <c r="F44" s="20"/>
    </row>
    <row r="45" spans="1:7" ht="17.45" hidden="1" customHeight="1">
      <c r="A45" s="83" t="s">
        <v>70</v>
      </c>
      <c r="B45" s="83"/>
      <c r="C45" s="23">
        <f>C15/F16</f>
        <v>19.00021893447401</v>
      </c>
      <c r="D45" s="24"/>
      <c r="F45" s="20"/>
    </row>
    <row r="46" spans="1:7" ht="17.45" hidden="1" customHeight="1">
      <c r="A46" s="83" t="s">
        <v>71</v>
      </c>
      <c r="B46" s="83"/>
      <c r="C46" s="23">
        <f>F21/F16</f>
        <v>0.95009595527084556</v>
      </c>
      <c r="D46" s="24"/>
      <c r="F46" s="20"/>
    </row>
    <row r="47" spans="1:7" ht="17.45" hidden="1" customHeight="1">
      <c r="A47" s="83" t="s">
        <v>72</v>
      </c>
      <c r="B47" s="83"/>
      <c r="C47" s="23"/>
      <c r="D47" s="26">
        <f>(C7/F7)*100%</f>
        <v>7.0050870214853511E-2</v>
      </c>
      <c r="F47" s="20"/>
    </row>
    <row r="48" spans="1:7" ht="17.45" hidden="1" customHeight="1">
      <c r="A48" s="83" t="s">
        <v>73</v>
      </c>
      <c r="B48" s="83"/>
      <c r="C48" s="23">
        <f>F21/C5</f>
        <v>1.2237338131588513</v>
      </c>
      <c r="D48" s="24"/>
      <c r="F48" s="20"/>
    </row>
    <row r="49" spans="1:14" ht="17.45" hidden="1" customHeight="1">
      <c r="A49" s="84" t="s">
        <v>74</v>
      </c>
      <c r="B49" s="84"/>
      <c r="C49" s="27">
        <f>(C10+C11+C12+C75+C73)/C5</f>
        <v>16.985790794256634</v>
      </c>
      <c r="D49" s="28"/>
      <c r="F49" s="20"/>
    </row>
    <row r="50" spans="1:14" ht="17.45" hidden="1" customHeight="1">
      <c r="F50" s="20"/>
    </row>
    <row r="51" spans="1:14" ht="17.45" hidden="1" customHeight="1">
      <c r="B51" s="29" t="s">
        <v>75</v>
      </c>
      <c r="C51" s="30" t="s">
        <v>76</v>
      </c>
      <c r="D51" s="30" t="s">
        <v>77</v>
      </c>
      <c r="F51" s="20"/>
    </row>
    <row r="52" spans="1:14" ht="17.45" hidden="1" customHeight="1">
      <c r="B52" s="6" t="s">
        <v>78</v>
      </c>
      <c r="E52" s="6" t="s">
        <v>79</v>
      </c>
      <c r="F52" s="20"/>
      <c r="G52" s="1" t="s">
        <v>80</v>
      </c>
      <c r="H52" s="1" t="s">
        <v>81</v>
      </c>
      <c r="I52" s="1" t="s">
        <v>82</v>
      </c>
      <c r="J52" s="1" t="s">
        <v>83</v>
      </c>
      <c r="K52" s="1" t="s">
        <v>84</v>
      </c>
      <c r="L52" s="1" t="s">
        <v>85</v>
      </c>
      <c r="M52" s="1" t="s">
        <v>86</v>
      </c>
      <c r="N52" s="1" t="s">
        <v>87</v>
      </c>
    </row>
    <row r="53" spans="1:14" ht="17.45" hidden="1" customHeight="1">
      <c r="B53" s="6" t="s">
        <v>88</v>
      </c>
      <c r="E53" s="6" t="s">
        <v>89</v>
      </c>
      <c r="F53" s="31">
        <f>[1]مركزي!F53+[1]رشيد!F53+[1]صناعي!F53+[1]زراعي!F53+[1]عقاري!F53+[1]تجارة!F53+'[1]النهرين '!F53</f>
        <v>30310579</v>
      </c>
      <c r="M53" s="1">
        <f>SUM(G53+H53+I53+J53+K53+L53)</f>
        <v>0</v>
      </c>
    </row>
    <row r="54" spans="1:14" ht="17.45" hidden="1" customHeight="1">
      <c r="B54" s="6" t="s">
        <v>87</v>
      </c>
      <c r="F54" s="13">
        <f>[1]مركزي!F54+[1]رشيد!F54+[1]صناعي!F54+[1]زراعي!F54+[1]عقاري!F54+[1]تجارة!F54+'[1]النهرين '!F54</f>
        <v>0</v>
      </c>
      <c r="M54" s="1">
        <f>SUM(G54+H54+I54+J54+K54+L54)</f>
        <v>0</v>
      </c>
    </row>
    <row r="55" spans="1:14" ht="17.45" hidden="1" customHeight="1">
      <c r="B55" s="6" t="s">
        <v>90</v>
      </c>
      <c r="F55" s="13">
        <f>[1]مركزي!F55+[1]رشيد!F55+[1]صناعي!F55+[1]زراعي!F55+[1]عقاري!F55+[1]تجارة!F55+'[1]النهرين '!F55</f>
        <v>0</v>
      </c>
    </row>
    <row r="56" spans="1:14" ht="17.45" hidden="1" customHeight="1">
      <c r="B56" s="29" t="s">
        <v>39</v>
      </c>
      <c r="F56" s="13">
        <f>[1]مركزي!F56+[1]رشيد!F56+[1]صناعي!F56+[1]زراعي!F56+[1]عقاري!F56+[1]تجارة!F56+'[1]النهرين '!F56</f>
        <v>0</v>
      </c>
    </row>
    <row r="57" spans="1:14" ht="17.45" hidden="1" customHeight="1">
      <c r="B57" s="6" t="s">
        <v>91</v>
      </c>
      <c r="F57" s="13">
        <f>[1]مركزي!F57+[1]رشيد!F57+[1]صناعي!F57+[1]زراعي!F57+[1]عقاري!F57+[1]تجارة!F57+'[1]النهرين '!F57</f>
        <v>0</v>
      </c>
    </row>
    <row r="58" spans="1:14" ht="17.45" hidden="1" customHeight="1">
      <c r="B58" s="6" t="s">
        <v>92</v>
      </c>
      <c r="F58" s="13">
        <f>[1]مركزي!F58+[1]رشيد!F58+[1]صناعي!F58+[1]زراعي!F58+[1]عقاري!F58+[1]تجارة!F58+'[1]النهرين '!F58</f>
        <v>0</v>
      </c>
    </row>
    <row r="59" spans="1:14" ht="17.45" hidden="1" customHeight="1">
      <c r="B59" s="29" t="s">
        <v>93</v>
      </c>
      <c r="F59" s="13">
        <f>[1]مركزي!F59+[1]رشيد!F59+[1]صناعي!F59+[1]زراعي!F59+[1]عقاري!F59+[1]تجارة!F59+'[1]النهرين '!F59</f>
        <v>0</v>
      </c>
    </row>
    <row r="60" spans="1:14" ht="17.45" hidden="1" customHeight="1">
      <c r="B60" s="32" t="s">
        <v>94</v>
      </c>
      <c r="F60" s="13">
        <f>[1]مركزي!F60+[1]رشيد!F60+[1]صناعي!F60+[1]زراعي!F60+[1]عقاري!F60+[1]تجارة!F60+'[1]النهرين '!F60</f>
        <v>0</v>
      </c>
    </row>
    <row r="61" spans="1:14" ht="17.45" hidden="1" customHeight="1">
      <c r="B61" s="6" t="s">
        <v>95</v>
      </c>
      <c r="F61" s="13">
        <f>[1]مركزي!F61+[1]رشيد!F61+[1]صناعي!F61+[1]زراعي!F61+[1]عقاري!F61+[1]تجارة!F61+'[1]النهرين '!F61</f>
        <v>0</v>
      </c>
    </row>
    <row r="62" spans="1:14" ht="17.45" hidden="1" customHeight="1">
      <c r="B62" s="6" t="s">
        <v>96</v>
      </c>
      <c r="F62" s="13">
        <f>[1]مركزي!F62+[1]رشيد!F62+[1]صناعي!F62+[1]زراعي!F62+[1]عقاري!F62+[1]تجارة!F62+'[1]النهرين '!F62</f>
        <v>0</v>
      </c>
    </row>
    <row r="63" spans="1:14" ht="17.45" hidden="1" customHeight="1">
      <c r="B63" s="29" t="s">
        <v>97</v>
      </c>
      <c r="F63" s="13">
        <f>[1]مركزي!F63+[1]رشيد!F63+[1]صناعي!F63+[1]زراعي!F63+[1]عقاري!F63+[1]تجارة!F63+'[1]النهرين '!F63</f>
        <v>0</v>
      </c>
    </row>
    <row r="64" spans="1:14" ht="17.45" hidden="1" customHeight="1">
      <c r="B64" s="6" t="s">
        <v>98</v>
      </c>
      <c r="F64" s="13">
        <f>[1]مركزي!F64+[1]رشيد!F64+[1]صناعي!F64+[1]زراعي!F64+[1]عقاري!F64+[1]تجارة!F64+'[1]النهرين '!F64</f>
        <v>0</v>
      </c>
    </row>
    <row r="65" spans="2:6" ht="17.45" hidden="1" customHeight="1">
      <c r="B65" s="6" t="s">
        <v>99</v>
      </c>
      <c r="F65" s="13">
        <f>[1]مركزي!F65+[1]رشيد!F65+[1]صناعي!F65+[1]زراعي!F65+[1]عقاري!F65+[1]تجارة!F65+'[1]النهرين '!F65</f>
        <v>0</v>
      </c>
    </row>
    <row r="66" spans="2:6" ht="17.45" hidden="1" customHeight="1">
      <c r="B66" s="29" t="s">
        <v>100</v>
      </c>
      <c r="F66" s="13">
        <f>[1]مركزي!F66+[1]رشيد!F66+[1]صناعي!F66+[1]زراعي!F66+[1]عقاري!F66+[1]تجارة!F66+'[1]النهرين '!F66</f>
        <v>0</v>
      </c>
    </row>
    <row r="67" spans="2:6" ht="17.45" hidden="1" customHeight="1">
      <c r="B67" s="6" t="s">
        <v>100</v>
      </c>
      <c r="F67" s="13">
        <f>[1]مركزي!F67+[1]رشيد!F67+[1]صناعي!F67+[1]زراعي!F67+[1]عقاري!F67+[1]تجارة!F67+'[1]النهرين '!F67</f>
        <v>0</v>
      </c>
    </row>
    <row r="68" spans="2:6" ht="17.45" hidden="1" customHeight="1">
      <c r="B68" s="6" t="s">
        <v>101</v>
      </c>
      <c r="F68" s="13">
        <f>[1]مركزي!F68+[1]رشيد!F68+[1]صناعي!F68+[1]زراعي!F68+[1]عقاري!F68+[1]تجارة!F68+'[1]النهرين '!F68</f>
        <v>0</v>
      </c>
    </row>
    <row r="69" spans="2:6" ht="17.45" hidden="1" customHeight="1">
      <c r="B69" s="6" t="s">
        <v>102</v>
      </c>
      <c r="F69" s="13">
        <f>[1]مركزي!F69+[1]رشيد!F69+[1]صناعي!F69+[1]زراعي!F69+[1]عقاري!F69+[1]تجارة!F69+'[1]النهرين '!F69</f>
        <v>0</v>
      </c>
    </row>
    <row r="70" spans="2:6" ht="17.45" hidden="1" customHeight="1">
      <c r="F70" s="13">
        <f>[1]مركزي!F70+[1]رشيد!F70+[1]صناعي!F70+[1]زراعي!F70+[1]عقاري!F70+[1]تجارة!F70+'[1]النهرين '!F70</f>
        <v>0</v>
      </c>
    </row>
    <row r="71" spans="2:6" ht="17.45" hidden="1" customHeight="1">
      <c r="B71" s="29" t="s">
        <v>103</v>
      </c>
      <c r="F71" s="13">
        <f>[1]مركزي!F71+[1]رشيد!F71+[1]صناعي!F71+[1]زراعي!F71+[1]عقاري!F71+[1]تجارة!F71+'[1]النهرين '!F71</f>
        <v>0</v>
      </c>
    </row>
    <row r="72" spans="2:6" ht="17.45" hidden="1" customHeight="1">
      <c r="B72" s="6" t="s">
        <v>104</v>
      </c>
      <c r="F72" s="13">
        <f>[1]مركزي!F72+[1]رشيد!F72+[1]صناعي!F72+[1]زراعي!F72+[1]عقاري!F72+[1]تجارة!F72+'[1]النهرين '!F72</f>
        <v>0</v>
      </c>
    </row>
    <row r="73" spans="2:6" ht="17.45" hidden="1" customHeight="1">
      <c r="B73" s="6" t="s">
        <v>105</v>
      </c>
      <c r="F73" s="13">
        <f>[1]مركزي!F73+[1]رشيد!F73+[1]صناعي!F73+[1]زراعي!F73+[1]عقاري!F73+[1]تجارة!F73+'[1]النهرين '!F73</f>
        <v>0</v>
      </c>
    </row>
    <row r="74" spans="2:6" ht="17.45" hidden="1" customHeight="1">
      <c r="B74" s="6" t="s">
        <v>106</v>
      </c>
      <c r="F74" s="13">
        <f>[1]مركزي!F74+[1]رشيد!F74+[1]صناعي!F74+[1]زراعي!F74+[1]عقاري!F74+[1]تجارة!F74+'[1]النهرين '!F74</f>
        <v>0</v>
      </c>
    </row>
    <row r="75" spans="2:6" ht="17.45" hidden="1" customHeight="1">
      <c r="B75" s="6" t="s">
        <v>107</v>
      </c>
      <c r="F75" s="13">
        <f>[1]مركزي!F75+[1]رشيد!F75+[1]صناعي!F75+[1]زراعي!F75+[1]عقاري!F75+[1]تجارة!F75+'[1]النهرين '!F75</f>
        <v>0</v>
      </c>
    </row>
    <row r="76" spans="2:6" ht="17.45" hidden="1" customHeight="1">
      <c r="B76" s="6" t="s">
        <v>108</v>
      </c>
      <c r="F76" s="13">
        <f>[1]مركزي!F76+[1]رشيد!F76+[1]صناعي!F76+[1]زراعي!F76+[1]عقاري!F76+[1]تجارة!F76+'[1]النهرين '!F76</f>
        <v>0</v>
      </c>
    </row>
    <row r="77" spans="2:6" ht="17.45" hidden="1" customHeight="1">
      <c r="B77" s="6" t="s">
        <v>109</v>
      </c>
      <c r="F77" s="13">
        <f>[1]مركزي!F77+[1]رشيد!F77+[1]صناعي!F77+[1]زراعي!F77+[1]عقاري!F77+[1]تجارة!F77+'[1]النهرين '!F77</f>
        <v>0</v>
      </c>
    </row>
    <row r="78" spans="2:6" ht="17.45" hidden="1" customHeight="1">
      <c r="B78" s="6" t="s">
        <v>110</v>
      </c>
      <c r="F78" s="13">
        <f>[1]مركزي!F78+[1]رشيد!F78+[1]صناعي!F78+[1]زراعي!F78+[1]عقاري!F78+[1]تجارة!F78+'[1]النهرين '!F78</f>
        <v>0</v>
      </c>
    </row>
    <row r="79" spans="2:6" ht="17.45" hidden="1" customHeight="1">
      <c r="B79" s="6" t="s">
        <v>111</v>
      </c>
      <c r="F79" s="13">
        <f>[1]مركزي!F79+[1]رشيد!F79+[1]صناعي!F79+[1]زراعي!F79+[1]عقاري!F79+[1]تجارة!F79+'[1]النهرين '!F79</f>
        <v>0</v>
      </c>
    </row>
    <row r="80" spans="2:6" ht="17.45" hidden="1" customHeight="1">
      <c r="B80" s="6" t="s">
        <v>112</v>
      </c>
      <c r="F80" s="13">
        <f>[1]مركزي!F80+[1]رشيد!F80+[1]صناعي!F80+[1]زراعي!F80+[1]عقاري!F80+[1]تجارة!F80+'[1]النهرين '!F80</f>
        <v>0</v>
      </c>
    </row>
    <row r="81" spans="2:6" ht="17.45" hidden="1" customHeight="1">
      <c r="B81" s="6" t="s">
        <v>113</v>
      </c>
      <c r="F81" s="13">
        <f>[1]مركزي!F81+[1]رشيد!F81+[1]صناعي!F81+[1]زراعي!F81+[1]عقاري!F81+[1]تجارة!F81+'[1]النهرين '!F81</f>
        <v>0</v>
      </c>
    </row>
    <row r="82" spans="2:6" ht="17.45" hidden="1" customHeight="1">
      <c r="B82" s="6" t="s">
        <v>114</v>
      </c>
      <c r="F82" s="13">
        <f>[1]مركزي!F82+[1]رشيد!F82+[1]صناعي!F82+[1]زراعي!F82+[1]عقاري!F82+[1]تجارة!F82+'[1]النهرين '!F82</f>
        <v>0</v>
      </c>
    </row>
    <row r="83" spans="2:6" ht="17.45" hidden="1" customHeight="1">
      <c r="B83" s="6" t="s">
        <v>115</v>
      </c>
      <c r="F83" s="13">
        <f>[1]مركزي!F83+[1]رشيد!F83+[1]صناعي!F83+[1]زراعي!F83+[1]عقاري!F83+[1]تجارة!F83+'[1]النهرين '!F83</f>
        <v>0</v>
      </c>
    </row>
    <row r="84" spans="2:6" ht="17.45" hidden="1" customHeight="1">
      <c r="B84" s="6" t="s">
        <v>116</v>
      </c>
      <c r="F84" s="13">
        <f>[1]مركزي!F84+[1]رشيد!F84+[1]صناعي!F84+[1]زراعي!F84+[1]عقاري!F84+[1]تجارة!F84+'[1]النهرين '!F84</f>
        <v>0</v>
      </c>
    </row>
    <row r="85" spans="2:6" ht="17.45" hidden="1" customHeight="1">
      <c r="B85" s="6" t="s">
        <v>117</v>
      </c>
      <c r="F85" s="13">
        <f>[1]مركزي!F85+[1]رشيد!F85+[1]صناعي!F85+[1]زراعي!F85+[1]عقاري!F85+[1]تجارة!F85+'[1]النهرين '!F85</f>
        <v>0</v>
      </c>
    </row>
    <row r="86" spans="2:6" ht="17.45" hidden="1" customHeight="1">
      <c r="B86" s="6" t="s">
        <v>118</v>
      </c>
      <c r="F86" s="13">
        <f>[1]مركزي!F86+[1]رشيد!F86+[1]صناعي!F86+[1]زراعي!F86+[1]عقاري!F86+[1]تجارة!F86+'[1]النهرين '!F86</f>
        <v>0</v>
      </c>
    </row>
    <row r="87" spans="2:6" ht="17.45" hidden="1" customHeight="1">
      <c r="B87" s="6" t="s">
        <v>119</v>
      </c>
      <c r="F87" s="13">
        <f>[1]مركزي!F87+[1]رشيد!F87+[1]صناعي!F87+[1]زراعي!F87+[1]عقاري!F87+[1]تجارة!F87+'[1]النهرين '!F87</f>
        <v>0</v>
      </c>
    </row>
    <row r="88" spans="2:6" ht="17.45" hidden="1" customHeight="1">
      <c r="B88" s="6" t="s">
        <v>120</v>
      </c>
      <c r="F88" s="13">
        <f>[1]مركزي!F88+[1]رشيد!F88+[1]صناعي!F88+[1]زراعي!F88+[1]عقاري!F88+[1]تجارة!F88+'[1]النهرين '!F88</f>
        <v>0</v>
      </c>
    </row>
    <row r="89" spans="2:6" ht="17.45" hidden="1" customHeight="1">
      <c r="B89" s="6" t="s">
        <v>121</v>
      </c>
      <c r="F89" s="13">
        <f>[1]مركزي!F89+[1]رشيد!F89+[1]صناعي!F89+[1]زراعي!F89+[1]عقاري!F89+[1]تجارة!F89+'[1]النهرين '!F89</f>
        <v>0</v>
      </c>
    </row>
    <row r="90" spans="2:6" ht="17.45" hidden="1" customHeight="1">
      <c r="B90" s="6" t="s">
        <v>122</v>
      </c>
      <c r="F90" s="13">
        <f>[1]مركزي!F90+[1]رشيد!F90+[1]صناعي!F90+[1]زراعي!F90+[1]عقاري!F90+[1]تجارة!F90+'[1]النهرين '!F90</f>
        <v>0</v>
      </c>
    </row>
    <row r="91" spans="2:6" ht="17.45" hidden="1" customHeight="1">
      <c r="B91" s="6" t="s">
        <v>123</v>
      </c>
      <c r="F91" s="13">
        <f>[1]مركزي!F91+[1]رشيد!F91+[1]صناعي!F91+[1]زراعي!F91+[1]عقاري!F91+[1]تجارة!F91+'[1]النهرين '!F91</f>
        <v>0</v>
      </c>
    </row>
    <row r="92" spans="2:6" ht="17.45" hidden="1" customHeight="1">
      <c r="B92" s="6" t="s">
        <v>124</v>
      </c>
      <c r="F92" s="13">
        <f>[1]مركزي!F92+[1]رشيد!F92+[1]صناعي!F92+[1]زراعي!F92+[1]عقاري!F92+[1]تجارة!F92+'[1]النهرين '!F92</f>
        <v>0</v>
      </c>
    </row>
    <row r="93" spans="2:6" ht="17.45" hidden="1" customHeight="1">
      <c r="B93" s="6" t="s">
        <v>125</v>
      </c>
      <c r="F93" s="13">
        <f>[1]مركزي!F93+[1]رشيد!F93+[1]صناعي!F93+[1]زراعي!F93+[1]عقاري!F93+[1]تجارة!F93+'[1]النهرين '!F93</f>
        <v>0</v>
      </c>
    </row>
    <row r="94" spans="2:6" ht="17.45" hidden="1" customHeight="1">
      <c r="B94" s="6" t="s">
        <v>126</v>
      </c>
      <c r="F94" s="13">
        <f>[1]مركزي!F94+[1]رشيد!F94+[1]صناعي!F94+[1]زراعي!F94+[1]عقاري!F94+[1]تجارة!F94+'[1]النهرين '!F94</f>
        <v>0</v>
      </c>
    </row>
    <row r="95" spans="2:6" ht="17.45" hidden="1" customHeight="1">
      <c r="F95" s="13">
        <f>[1]مركزي!F95+[1]رشيد!F95+[1]صناعي!F95+[1]زراعي!F95+[1]عقاري!F95+[1]تجارة!F95+'[1]النهرين '!F95</f>
        <v>0</v>
      </c>
    </row>
    <row r="96" spans="2:6" ht="17.45" hidden="1" customHeight="1">
      <c r="F96" s="13">
        <f>[1]مركزي!F96+[1]رشيد!F96+[1]صناعي!F96+[1]زراعي!F96+[1]عقاري!F96+[1]تجارة!F96+'[1]النهرين '!F96</f>
        <v>0</v>
      </c>
    </row>
    <row r="97" spans="2:6" ht="17.45" hidden="1" customHeight="1">
      <c r="B97" s="33" t="s">
        <v>127</v>
      </c>
      <c r="F97" s="13">
        <f>[1]مركزي!F97+[1]رشيد!F97+[1]صناعي!F97+[1]زراعي!F97+[1]عقاري!F97+[1]تجارة!F97+'[1]النهرين '!F97</f>
        <v>0</v>
      </c>
    </row>
    <row r="98" spans="2:6" ht="17.45" hidden="1" customHeight="1">
      <c r="B98" s="6" t="s">
        <v>128</v>
      </c>
      <c r="F98" s="13">
        <f>[1]مركزي!F98+[1]رشيد!F98+[1]صناعي!F98+[1]زراعي!F98+[1]عقاري!F98+[1]تجارة!F98+'[1]النهرين '!F98</f>
        <v>0</v>
      </c>
    </row>
    <row r="99" spans="2:6" ht="17.45" hidden="1" customHeight="1">
      <c r="B99" s="6" t="s">
        <v>129</v>
      </c>
      <c r="F99" s="13">
        <f>[1]مركزي!F99+[1]رشيد!F99+[1]صناعي!F99+[1]زراعي!F99+[1]عقاري!F99+[1]تجارة!F99+'[1]النهرين '!F99</f>
        <v>0</v>
      </c>
    </row>
    <row r="100" spans="2:6" ht="17.45" hidden="1" customHeight="1">
      <c r="B100" s="6" t="s">
        <v>130</v>
      </c>
      <c r="F100" s="13">
        <f>[1]مركزي!F100+[1]رشيد!F100+[1]صناعي!F100+[1]زراعي!F100+[1]عقاري!F100+[1]تجارة!F100+'[1]النهرين '!F100</f>
        <v>0</v>
      </c>
    </row>
    <row r="101" spans="2:6" ht="17.45" hidden="1" customHeight="1">
      <c r="F101" s="13">
        <f>[1]مركزي!F101+[1]رشيد!F101+[1]صناعي!F101+[1]زراعي!F101+[1]عقاري!F101+[1]تجارة!F101+'[1]النهرين '!F101</f>
        <v>0</v>
      </c>
    </row>
    <row r="102" spans="2:6" ht="17.45" hidden="1" customHeight="1">
      <c r="F102" s="13">
        <f>[1]مركزي!F102+[1]رشيد!F102+[1]صناعي!F102+[1]زراعي!F102+[1]عقاري!F102+[1]تجارة!F102+'[1]النهرين '!F102</f>
        <v>0</v>
      </c>
    </row>
    <row r="103" spans="2:6" ht="17.45" hidden="1" customHeight="1">
      <c r="B103" s="33" t="s">
        <v>29</v>
      </c>
      <c r="F103" s="13">
        <f>[1]مركزي!F103+[1]رشيد!F103+[1]صناعي!F103+[1]زراعي!F103+[1]عقاري!F103+[1]تجارة!F103+'[1]النهرين '!F103</f>
        <v>0</v>
      </c>
    </row>
    <row r="104" spans="2:6" ht="17.45" hidden="1" customHeight="1">
      <c r="B104" s="6" t="s">
        <v>131</v>
      </c>
      <c r="F104" s="13">
        <f>[1]مركزي!F104+[1]رشيد!F104+[1]صناعي!F104+[1]زراعي!F104+[1]عقاري!F104+[1]تجارة!F104+'[1]النهرين '!F104</f>
        <v>0</v>
      </c>
    </row>
    <row r="105" spans="2:6" ht="17.45" hidden="1" customHeight="1">
      <c r="B105" s="6" t="s">
        <v>132</v>
      </c>
      <c r="F105" s="13">
        <f>[1]مركزي!F105+[1]رشيد!F105+[1]صناعي!F105+[1]زراعي!F105+[1]عقاري!F105+[1]تجارة!F105+'[1]النهرين '!F105</f>
        <v>0</v>
      </c>
    </row>
    <row r="106" spans="2:6" ht="17.45" hidden="1" customHeight="1">
      <c r="B106" s="6" t="s">
        <v>133</v>
      </c>
      <c r="F106" s="13">
        <f>[1]مركزي!F106+[1]رشيد!F106+[1]صناعي!F106+[1]زراعي!F106+[1]عقاري!F106+[1]تجارة!F106+'[1]النهرين '!F106</f>
        <v>0</v>
      </c>
    </row>
    <row r="107" spans="2:6" ht="17.45" hidden="1" customHeight="1">
      <c r="B107" s="6" t="s">
        <v>134</v>
      </c>
      <c r="F107" s="13">
        <f>[1]مركزي!F107+[1]رشيد!F107+[1]صناعي!F107+[1]زراعي!F107+[1]عقاري!F107+[1]تجارة!F107+'[1]النهرين '!F107</f>
        <v>0</v>
      </c>
    </row>
    <row r="108" spans="2:6" ht="17.45" hidden="1" customHeight="1">
      <c r="B108" s="6" t="s">
        <v>135</v>
      </c>
      <c r="F108" s="13">
        <f>[1]مركزي!F108+[1]رشيد!F108+[1]صناعي!F108+[1]زراعي!F108+[1]عقاري!F108+[1]تجارة!F108+'[1]النهرين '!F108</f>
        <v>0</v>
      </c>
    </row>
    <row r="109" spans="2:6" ht="17.45" hidden="1" customHeight="1">
      <c r="B109" s="6" t="s">
        <v>136</v>
      </c>
      <c r="F109" s="13">
        <f>[1]مركزي!F109+[1]رشيد!F109+[1]صناعي!F109+[1]زراعي!F109+[1]عقاري!F109+[1]تجارة!F109+'[1]النهرين '!F109</f>
        <v>0</v>
      </c>
    </row>
    <row r="110" spans="2:6" ht="17.45" hidden="1" customHeight="1">
      <c r="B110" s="6" t="s">
        <v>137</v>
      </c>
      <c r="F110" s="13">
        <f>[1]مركزي!F110+[1]رشيد!F110+[1]صناعي!F110+[1]زراعي!F110+[1]عقاري!F110+[1]تجارة!F110+'[1]النهرين '!F110</f>
        <v>0</v>
      </c>
    </row>
    <row r="111" spans="2:6" ht="17.45" hidden="1" customHeight="1">
      <c r="B111" s="6" t="s">
        <v>138</v>
      </c>
      <c r="F111" s="13">
        <f>[1]مركزي!F111+[1]رشيد!F111+[1]صناعي!F111+[1]زراعي!F111+[1]عقاري!F111+[1]تجارة!F111+'[1]النهرين '!F111</f>
        <v>0</v>
      </c>
    </row>
    <row r="112" spans="2:6" ht="17.45" hidden="1" customHeight="1">
      <c r="B112" s="6" t="s">
        <v>139</v>
      </c>
      <c r="F112" s="13">
        <f>[1]مركزي!F112+[1]رشيد!F112+[1]صناعي!F112+[1]زراعي!F112+[1]عقاري!F112+[1]تجارة!F112+'[1]النهرين '!F112</f>
        <v>0</v>
      </c>
    </row>
    <row r="113" spans="2:6" ht="17.45" hidden="1" customHeight="1">
      <c r="B113" s="6" t="s">
        <v>140</v>
      </c>
      <c r="F113" s="13">
        <f>[1]مركزي!F113+[1]رشيد!F113+[1]صناعي!F113+[1]زراعي!F113+[1]عقاري!F113+[1]تجارة!F113+'[1]النهرين '!F113</f>
        <v>0</v>
      </c>
    </row>
    <row r="114" spans="2:6" ht="17.45" hidden="1" customHeight="1">
      <c r="B114" s="6" t="s">
        <v>141</v>
      </c>
      <c r="F114" s="13">
        <f>[1]مركزي!F114+[1]رشيد!F114+[1]صناعي!F114+[1]زراعي!F114+[1]عقاري!F114+[1]تجارة!F114+'[1]النهرين '!F114</f>
        <v>0</v>
      </c>
    </row>
    <row r="115" spans="2:6" ht="17.45" hidden="1" customHeight="1">
      <c r="B115" s="6" t="s">
        <v>142</v>
      </c>
      <c r="F115" s="13">
        <f>[1]مركزي!F115+[1]رشيد!F115+[1]صناعي!F115+[1]زراعي!F115+[1]عقاري!F115+[1]تجارة!F115+'[1]النهرين '!F115</f>
        <v>0</v>
      </c>
    </row>
    <row r="116" spans="2:6" ht="17.45" hidden="1" customHeight="1">
      <c r="B116" s="6" t="s">
        <v>143</v>
      </c>
      <c r="F116" s="13">
        <f>[1]مركزي!F116+[1]رشيد!F116+[1]صناعي!F116+[1]زراعي!F116+[1]عقاري!F116+[1]تجارة!F116+'[1]النهرين '!F116</f>
        <v>0</v>
      </c>
    </row>
    <row r="117" spans="2:6" ht="17.45" hidden="1" customHeight="1">
      <c r="B117" s="6" t="s">
        <v>144</v>
      </c>
      <c r="F117" s="13">
        <f>[1]مركزي!F117+[1]رشيد!F117+[1]صناعي!F117+[1]زراعي!F117+[1]عقاري!F117+[1]تجارة!F117+'[1]النهرين '!F117</f>
        <v>0</v>
      </c>
    </row>
    <row r="118" spans="2:6" ht="17.45" hidden="1" customHeight="1">
      <c r="B118" s="6" t="s">
        <v>145</v>
      </c>
      <c r="F118" s="13">
        <f>[1]مركزي!F118+[1]رشيد!F118+[1]صناعي!F118+[1]زراعي!F118+[1]عقاري!F118+[1]تجارة!F118+'[1]النهرين '!F118</f>
        <v>0</v>
      </c>
    </row>
    <row r="119" spans="2:6" ht="17.45" hidden="1" customHeight="1">
      <c r="B119" s="6" t="s">
        <v>146</v>
      </c>
      <c r="F119" s="13">
        <f>[1]مركزي!F119+[1]رشيد!F119+[1]صناعي!F119+[1]زراعي!F119+[1]عقاري!F119+[1]تجارة!F119+'[1]النهرين '!F119</f>
        <v>0</v>
      </c>
    </row>
    <row r="120" spans="2:6" ht="17.45" hidden="1" customHeight="1">
      <c r="B120" s="6" t="s">
        <v>147</v>
      </c>
      <c r="F120" s="13">
        <f>[1]مركزي!F120+[1]رشيد!F120+[1]صناعي!F120+[1]زراعي!F120+[1]عقاري!F120+[1]تجارة!F120+'[1]النهرين '!F120</f>
        <v>0</v>
      </c>
    </row>
    <row r="121" spans="2:6" ht="17.45" hidden="1" customHeight="1">
      <c r="B121" s="6" t="s">
        <v>148</v>
      </c>
      <c r="F121" s="13">
        <f>[1]مركزي!F121+[1]رشيد!F121+[1]صناعي!F121+[1]زراعي!F121+[1]عقاري!F121+[1]تجارة!F121+'[1]النهرين '!F121</f>
        <v>0</v>
      </c>
    </row>
    <row r="122" spans="2:6" ht="17.45" hidden="1" customHeight="1">
      <c r="B122" s="6" t="s">
        <v>149</v>
      </c>
      <c r="F122" s="13">
        <f>[1]مركزي!F122+[1]رشيد!F122+[1]صناعي!F122+[1]زراعي!F122+[1]عقاري!F122+[1]تجارة!F122+'[1]النهرين '!F122</f>
        <v>0</v>
      </c>
    </row>
    <row r="123" spans="2:6" ht="17.45" hidden="1" customHeight="1">
      <c r="B123" s="6" t="s">
        <v>150</v>
      </c>
      <c r="F123" s="13">
        <f>[1]مركزي!F123+[1]رشيد!F123+[1]صناعي!F123+[1]زراعي!F123+[1]عقاري!F123+[1]تجارة!F123+'[1]النهرين '!F123</f>
        <v>0</v>
      </c>
    </row>
    <row r="124" spans="2:6" ht="17.45" hidden="1" customHeight="1">
      <c r="B124" s="6" t="s">
        <v>151</v>
      </c>
      <c r="F124" s="13">
        <f>[1]مركزي!F124+[1]رشيد!F124+[1]صناعي!F124+[1]زراعي!F124+[1]عقاري!F124+[1]تجارة!F124+'[1]النهرين '!F124</f>
        <v>0</v>
      </c>
    </row>
    <row r="125" spans="2:6" ht="17.45" hidden="1" customHeight="1">
      <c r="B125" s="6" t="s">
        <v>152</v>
      </c>
      <c r="F125" s="13">
        <f>[1]مركزي!F125+[1]رشيد!F125+[1]صناعي!F125+[1]زراعي!F125+[1]عقاري!F125+[1]تجارة!F125+'[1]النهرين '!F125</f>
        <v>0</v>
      </c>
    </row>
    <row r="126" spans="2:6" ht="17.45" hidden="1" customHeight="1">
      <c r="B126" s="6" t="s">
        <v>153</v>
      </c>
      <c r="F126" s="13">
        <f>[1]مركزي!F126+[1]رشيد!F126+[1]صناعي!F126+[1]زراعي!F126+[1]عقاري!F126+[1]تجارة!F126+'[1]النهرين '!F126</f>
        <v>0</v>
      </c>
    </row>
    <row r="127" spans="2:6" ht="17.45" hidden="1" customHeight="1">
      <c r="B127" s="6" t="s">
        <v>154</v>
      </c>
      <c r="F127" s="13">
        <f>[1]مركزي!F127+[1]رشيد!F127+[1]صناعي!F127+[1]زراعي!F127+[1]عقاري!F127+[1]تجارة!F127+'[1]النهرين '!F127</f>
        <v>0</v>
      </c>
    </row>
    <row r="128" spans="2:6" ht="17.45" hidden="1" customHeight="1">
      <c r="B128" s="6" t="s">
        <v>155</v>
      </c>
      <c r="F128" s="13">
        <f>[1]مركزي!F128+[1]رشيد!F128+[1]صناعي!F128+[1]زراعي!F128+[1]عقاري!F128+[1]تجارة!F128+'[1]النهرين '!F128</f>
        <v>0</v>
      </c>
    </row>
    <row r="129" spans="2:6" ht="17.45" hidden="1" customHeight="1">
      <c r="B129" s="6" t="s">
        <v>156</v>
      </c>
      <c r="F129" s="13">
        <f>[1]مركزي!F129+[1]رشيد!F129+[1]صناعي!F129+[1]زراعي!F129+[1]عقاري!F129+[1]تجارة!F129+'[1]النهرين '!F129</f>
        <v>0</v>
      </c>
    </row>
    <row r="130" spans="2:6" ht="17.45" hidden="1" customHeight="1">
      <c r="F130" s="13">
        <f>[1]مركزي!F130+[1]رشيد!F130+[1]صناعي!F130+[1]زراعي!F130+[1]عقاري!F130+[1]تجارة!F130+'[1]النهرين '!F130</f>
        <v>0</v>
      </c>
    </row>
    <row r="131" spans="2:6" ht="17.45" hidden="1" customHeight="1">
      <c r="B131" s="34" t="s">
        <v>43</v>
      </c>
      <c r="F131" s="13">
        <f>[1]مركزي!F131+[1]رشيد!F131+[1]صناعي!F131+[1]زراعي!F131+[1]عقاري!F131+[1]تجارة!F131+'[1]النهرين '!F131</f>
        <v>0</v>
      </c>
    </row>
    <row r="132" spans="2:6" ht="17.45" hidden="1" customHeight="1">
      <c r="B132" s="6" t="s">
        <v>157</v>
      </c>
      <c r="F132" s="13">
        <f>[1]مركزي!F132+[1]رشيد!F132+[1]صناعي!F132+[1]زراعي!F132+[1]عقاري!F132+[1]تجارة!F132+'[1]النهرين '!F132</f>
        <v>0</v>
      </c>
    </row>
    <row r="133" spans="2:6" ht="17.45" hidden="1" customHeight="1">
      <c r="B133" s="6" t="s">
        <v>158</v>
      </c>
      <c r="F133" s="13">
        <f>[1]مركزي!F133+[1]رشيد!F133+[1]صناعي!F133+[1]زراعي!F133+[1]عقاري!F133+[1]تجارة!F133+'[1]النهرين '!F133</f>
        <v>0</v>
      </c>
    </row>
    <row r="134" spans="2:6" ht="17.45" hidden="1" customHeight="1">
      <c r="F134" s="13">
        <f>[1]مركزي!F134+[1]رشيد!F134+[1]صناعي!F134+[1]زراعي!F134+[1]عقاري!F134+[1]تجارة!F134+'[1]النهرين '!F134</f>
        <v>0</v>
      </c>
    </row>
    <row r="135" spans="2:6" ht="17.45" hidden="1" customHeight="1">
      <c r="B135" s="35" t="s">
        <v>51</v>
      </c>
      <c r="F135" s="13">
        <f>[1]مركزي!F135+[1]رشيد!F135+[1]صناعي!F135+[1]زراعي!F135+[1]عقاري!F135+[1]تجارة!F135+'[1]النهرين '!F135</f>
        <v>0</v>
      </c>
    </row>
    <row r="136" spans="2:6" ht="17.45" hidden="1" customHeight="1">
      <c r="B136" s="6" t="s">
        <v>159</v>
      </c>
      <c r="F136" s="13">
        <f>[1]مركزي!F136+[1]رشيد!F136+[1]صناعي!F136+[1]زراعي!F136+[1]عقاري!F136+[1]تجارة!F136+'[1]النهرين '!F136</f>
        <v>0</v>
      </c>
    </row>
    <row r="137" spans="2:6" ht="17.45" hidden="1" customHeight="1">
      <c r="B137" s="6" t="s">
        <v>160</v>
      </c>
      <c r="F137" s="13">
        <f>[1]مركزي!F137+[1]رشيد!F137+[1]صناعي!F137+[1]زراعي!F137+[1]عقاري!F137+[1]تجارة!F137+'[1]النهرين '!F137</f>
        <v>0</v>
      </c>
    </row>
    <row r="138" spans="2:6" ht="17.45" hidden="1" customHeight="1">
      <c r="B138" s="6" t="s">
        <v>161</v>
      </c>
      <c r="F138" s="13">
        <f>[1]مركزي!F138+[1]رشيد!F138+[1]صناعي!F138+[1]زراعي!F138+[1]عقاري!F138+[1]تجارة!F138+'[1]النهرين '!F138</f>
        <v>0</v>
      </c>
    </row>
    <row r="139" spans="2:6" ht="17.45" hidden="1" customHeight="1">
      <c r="B139" s="6" t="s">
        <v>162</v>
      </c>
      <c r="F139" s="13">
        <f>[1]مركزي!F139+[1]رشيد!F139+[1]صناعي!F139+[1]زراعي!F139+[1]عقاري!F139+[1]تجارة!F139+'[1]النهرين '!F139</f>
        <v>0</v>
      </c>
    </row>
    <row r="140" spans="2:6" ht="17.45" hidden="1" customHeight="1">
      <c r="B140" s="6" t="s">
        <v>163</v>
      </c>
      <c r="F140" s="13">
        <f>[1]مركزي!F140+[1]رشيد!F140+[1]صناعي!F140+[1]زراعي!F140+[1]عقاري!F140+[1]تجارة!F140+'[1]النهرين '!F140</f>
        <v>0</v>
      </c>
    </row>
    <row r="141" spans="2:6" ht="17.45" hidden="1" customHeight="1">
      <c r="B141" s="6" t="s">
        <v>164</v>
      </c>
      <c r="F141" s="13">
        <f>[1]مركزي!F141+[1]رشيد!F141+[1]صناعي!F141+[1]زراعي!F141+[1]عقاري!F141+[1]تجارة!F141+'[1]النهرين '!F141</f>
        <v>0</v>
      </c>
    </row>
    <row r="142" spans="2:6" ht="17.45" hidden="1" customHeight="1">
      <c r="B142" s="6" t="s">
        <v>165</v>
      </c>
      <c r="F142" s="13">
        <f>[1]مركزي!F142+[1]رشيد!F142+[1]صناعي!F142+[1]زراعي!F142+[1]عقاري!F142+[1]تجارة!F142+'[1]النهرين '!F142</f>
        <v>0</v>
      </c>
    </row>
    <row r="143" spans="2:6" ht="17.45" hidden="1" customHeight="1">
      <c r="B143" s="6" t="s">
        <v>166</v>
      </c>
      <c r="F143" s="13">
        <f>[1]مركزي!F143+[1]رشيد!F143+[1]صناعي!F143+[1]زراعي!F143+[1]عقاري!F143+[1]تجارة!F143+'[1]النهرين '!F143</f>
        <v>0</v>
      </c>
    </row>
    <row r="144" spans="2:6" ht="17.45" hidden="1" customHeight="1">
      <c r="B144" s="6" t="s">
        <v>167</v>
      </c>
      <c r="F144" s="13">
        <f>[1]مركزي!F144+[1]رشيد!F144+[1]صناعي!F144+[1]زراعي!F144+[1]عقاري!F144+[1]تجارة!F144+'[1]النهرين '!F144</f>
        <v>0</v>
      </c>
    </row>
    <row r="145" spans="2:6" ht="17.45" hidden="1" customHeight="1">
      <c r="B145" s="6" t="s">
        <v>155</v>
      </c>
      <c r="F145" s="13">
        <f>[1]مركزي!F145+[1]رشيد!F145+[1]صناعي!F145+[1]زراعي!F145+[1]عقاري!F145+[1]تجارة!F145+'[1]النهرين '!F145</f>
        <v>0</v>
      </c>
    </row>
    <row r="146" spans="2:6" ht="17.45" hidden="1" customHeight="1">
      <c r="B146" s="6" t="s">
        <v>168</v>
      </c>
      <c r="F146" s="13">
        <f>[1]مركزي!F146+[1]رشيد!F146+[1]صناعي!F146+[1]زراعي!F146+[1]عقاري!F146+[1]تجارة!F146+'[1]النهرين '!F146</f>
        <v>0</v>
      </c>
    </row>
    <row r="147" spans="2:6" ht="17.45" hidden="1" customHeight="1">
      <c r="F147" s="13">
        <f>[1]مركزي!F147+[1]رشيد!F147+[1]صناعي!F147+[1]زراعي!F147+[1]عقاري!F147+[1]تجارة!F147+'[1]النهرين '!F147</f>
        <v>0</v>
      </c>
    </row>
    <row r="148" spans="2:6" ht="17.45" hidden="1" customHeight="1">
      <c r="B148" s="33" t="s">
        <v>6</v>
      </c>
      <c r="F148" s="13">
        <f>[1]مركزي!F148+[1]رشيد!F148+[1]صناعي!F148+[1]زراعي!F148+[1]عقاري!F148+[1]تجارة!F148+'[1]النهرين '!F148</f>
        <v>0</v>
      </c>
    </row>
    <row r="149" spans="2:6" ht="17.45" hidden="1" customHeight="1">
      <c r="B149" s="6" t="s">
        <v>169</v>
      </c>
      <c r="F149" s="13">
        <f>[1]مركزي!F149+[1]رشيد!F149+[1]صناعي!F149+[1]زراعي!F149+[1]عقاري!F149+[1]تجارة!F149+'[1]النهرين '!F149</f>
        <v>0</v>
      </c>
    </row>
    <row r="150" spans="2:6" ht="17.45" hidden="1" customHeight="1">
      <c r="B150" s="6" t="s">
        <v>170</v>
      </c>
      <c r="F150" s="13">
        <f>[1]مركزي!F150+[1]رشيد!F150+[1]صناعي!F150+[1]زراعي!F150+[1]عقاري!F150+[1]تجارة!F150+'[1]النهرين '!F150</f>
        <v>0</v>
      </c>
    </row>
    <row r="151" spans="2:6" ht="17.45" hidden="1" customHeight="1">
      <c r="B151" s="6" t="s">
        <v>171</v>
      </c>
      <c r="F151" s="13">
        <f>[1]مركزي!F151+[1]رشيد!F151+[1]صناعي!F151+[1]زراعي!F151+[1]عقاري!F151+[1]تجارة!F151+'[1]النهرين '!F151</f>
        <v>0</v>
      </c>
    </row>
    <row r="152" spans="2:6" ht="17.45" hidden="1" customHeight="1">
      <c r="B152" s="6" t="s">
        <v>172</v>
      </c>
      <c r="F152" s="13">
        <f>[1]مركزي!F152+[1]رشيد!F152+[1]صناعي!F152+[1]زراعي!F152+[1]عقاري!F152+[1]تجارة!F152+'[1]النهرين '!F152</f>
        <v>0</v>
      </c>
    </row>
    <row r="153" spans="2:6" ht="17.45" hidden="1" customHeight="1">
      <c r="B153" s="6" t="s">
        <v>173</v>
      </c>
      <c r="F153" s="13">
        <f>[1]مركزي!F153+[1]رشيد!F153+[1]صناعي!F153+[1]زراعي!F153+[1]عقاري!F153+[1]تجارة!F153+'[1]النهرين '!F153</f>
        <v>0</v>
      </c>
    </row>
    <row r="154" spans="2:6" ht="17.45" hidden="1" customHeight="1">
      <c r="B154" s="6" t="s">
        <v>174</v>
      </c>
      <c r="F154" s="13">
        <f>[1]مركزي!F154+[1]رشيد!F154+[1]صناعي!F154+[1]زراعي!F154+[1]عقاري!F154+[1]تجارة!F154+'[1]النهرين '!F154</f>
        <v>0</v>
      </c>
    </row>
    <row r="155" spans="2:6" ht="17.45" hidden="1" customHeight="1">
      <c r="B155" s="6" t="s">
        <v>175</v>
      </c>
      <c r="F155" s="13">
        <f>[1]مركزي!F155+[1]رشيد!F155+[1]صناعي!F155+[1]زراعي!F155+[1]عقاري!F155+[1]تجارة!F155+'[1]النهرين '!F155</f>
        <v>0</v>
      </c>
    </row>
    <row r="156" spans="2:6" ht="17.45" hidden="1" customHeight="1">
      <c r="B156" s="6" t="s">
        <v>176</v>
      </c>
      <c r="F156" s="13">
        <f>[1]مركزي!F156+[1]رشيد!F156+[1]صناعي!F156+[1]زراعي!F156+[1]عقاري!F156+[1]تجارة!F156+'[1]النهرين '!F156</f>
        <v>0</v>
      </c>
    </row>
    <row r="157" spans="2:6" ht="17.45" hidden="1" customHeight="1">
      <c r="B157" s="33" t="s">
        <v>12</v>
      </c>
      <c r="F157" s="13">
        <f>[1]مركزي!F157+[1]رشيد!F157+[1]صناعي!F157+[1]زراعي!F157+[1]عقاري!F157+[1]تجارة!F157+'[1]النهرين '!F157</f>
        <v>0</v>
      </c>
    </row>
    <row r="158" spans="2:6" ht="17.45" hidden="1" customHeight="1">
      <c r="B158" s="6" t="s">
        <v>177</v>
      </c>
      <c r="F158" s="13">
        <f>[1]مركزي!F158+[1]رشيد!F158+[1]صناعي!F158+[1]زراعي!F158+[1]عقاري!F158+[1]تجارة!F158+'[1]النهرين '!F158</f>
        <v>0</v>
      </c>
    </row>
    <row r="159" spans="2:6" ht="17.45" hidden="1" customHeight="1">
      <c r="B159" s="6" t="s">
        <v>178</v>
      </c>
      <c r="F159" s="13">
        <f>[1]مركزي!F159+[1]رشيد!F159+[1]صناعي!F159+[1]زراعي!F159+[1]عقاري!F159+[1]تجارة!F159+'[1]النهرين '!F159</f>
        <v>0</v>
      </c>
    </row>
    <row r="160" spans="2:6" ht="17.45" hidden="1" customHeight="1">
      <c r="B160" s="6" t="s">
        <v>179</v>
      </c>
      <c r="F160" s="13">
        <f>[1]مركزي!F160+[1]رشيد!F160+[1]صناعي!F160+[1]زراعي!F160+[1]عقاري!F160+[1]تجارة!F160+'[1]النهرين '!F160</f>
        <v>0</v>
      </c>
    </row>
    <row r="161" spans="2:6" ht="17.45" hidden="1" customHeight="1">
      <c r="B161" s="6" t="s">
        <v>180</v>
      </c>
      <c r="F161" s="13">
        <f>[1]مركزي!F161+[1]رشيد!F161+[1]صناعي!F161+[1]زراعي!F161+[1]عقاري!F161+[1]تجارة!F161+'[1]النهرين '!F161</f>
        <v>0</v>
      </c>
    </row>
    <row r="162" spans="2:6" ht="17.45" hidden="1" customHeight="1">
      <c r="B162" s="6" t="s">
        <v>181</v>
      </c>
      <c r="F162" s="13">
        <f>[1]مركزي!F162+[1]رشيد!F162+[1]صناعي!F162+[1]زراعي!F162+[1]عقاري!F162+[1]تجارة!F162+'[1]النهرين '!F162</f>
        <v>0</v>
      </c>
    </row>
    <row r="163" spans="2:6" ht="17.45" hidden="1" customHeight="1">
      <c r="B163" s="6" t="s">
        <v>182</v>
      </c>
      <c r="F163" s="13">
        <f>[1]مركزي!F163+[1]رشيد!F163+[1]صناعي!F163+[1]زراعي!F163+[1]عقاري!F163+[1]تجارة!F163+'[1]النهرين '!F163</f>
        <v>0</v>
      </c>
    </row>
    <row r="164" spans="2:6" ht="17.45" hidden="1" customHeight="1">
      <c r="B164" s="6" t="s">
        <v>183</v>
      </c>
      <c r="F164" s="13">
        <f>[1]مركزي!F164+[1]رشيد!F164+[1]صناعي!F164+[1]زراعي!F164+[1]عقاري!F164+[1]تجارة!F164+'[1]النهرين '!F164</f>
        <v>0</v>
      </c>
    </row>
    <row r="165" spans="2:6" ht="17.45" hidden="1" customHeight="1">
      <c r="B165" s="6" t="s">
        <v>184</v>
      </c>
      <c r="F165" s="13">
        <f>[1]مركزي!F165+[1]رشيد!F165+[1]صناعي!F165+[1]زراعي!F165+[1]عقاري!F165+[1]تجارة!F165+'[1]النهرين '!F165</f>
        <v>0</v>
      </c>
    </row>
    <row r="166" spans="2:6" ht="17.45" hidden="1" customHeight="1">
      <c r="B166" s="6" t="s">
        <v>185</v>
      </c>
      <c r="F166" s="13">
        <f>[1]مركزي!F166+[1]رشيد!F166+[1]صناعي!F166+[1]زراعي!F166+[1]عقاري!F166+[1]تجارة!F166+'[1]النهرين '!F166</f>
        <v>0</v>
      </c>
    </row>
    <row r="167" spans="2:6" ht="17.45" hidden="1" customHeight="1">
      <c r="B167" s="6" t="s">
        <v>186</v>
      </c>
      <c r="F167" s="13">
        <f>[1]مركزي!F167+[1]رشيد!F167+[1]صناعي!F167+[1]زراعي!F167+[1]عقاري!F167+[1]تجارة!F167+'[1]النهرين '!F167</f>
        <v>0</v>
      </c>
    </row>
    <row r="168" spans="2:6" ht="17.45" hidden="1" customHeight="1">
      <c r="B168" s="6" t="s">
        <v>187</v>
      </c>
      <c r="F168" s="13">
        <f>[1]مركزي!F168+[1]رشيد!F168+[1]صناعي!F168+[1]زراعي!F168+[1]عقاري!F168+[1]تجارة!F168+'[1]النهرين '!F168</f>
        <v>0</v>
      </c>
    </row>
    <row r="169" spans="2:6" ht="17.45" hidden="1" customHeight="1">
      <c r="B169" s="6" t="s">
        <v>188</v>
      </c>
      <c r="F169" s="13">
        <f>[1]مركزي!F169+[1]رشيد!F169+[1]صناعي!F169+[1]زراعي!F169+[1]عقاري!F169+[1]تجارة!F169+'[1]النهرين '!F169</f>
        <v>0</v>
      </c>
    </row>
    <row r="170" spans="2:6" ht="17.45" hidden="1" customHeight="1">
      <c r="B170" s="6" t="s">
        <v>189</v>
      </c>
      <c r="F170" s="13">
        <f>[1]مركزي!F170+[1]رشيد!F170+[1]صناعي!F170+[1]زراعي!F170+[1]عقاري!F170+[1]تجارة!F170+'[1]النهرين '!F170</f>
        <v>0</v>
      </c>
    </row>
    <row r="171" spans="2:6" ht="17.45" hidden="1" customHeight="1">
      <c r="B171" s="6" t="s">
        <v>190</v>
      </c>
      <c r="F171" s="13">
        <f>[1]مركزي!F171+[1]رشيد!F171+[1]صناعي!F171+[1]زراعي!F171+[1]عقاري!F171+[1]تجارة!F171+'[1]النهرين '!F171</f>
        <v>0</v>
      </c>
    </row>
    <row r="172" spans="2:6" ht="17.45" hidden="1" customHeight="1">
      <c r="B172" s="6" t="s">
        <v>191</v>
      </c>
      <c r="F172" s="13">
        <f>[1]مركزي!F172+[1]رشيد!F172+[1]صناعي!F172+[1]زراعي!F172+[1]عقاري!F172+[1]تجارة!F172+'[1]النهرين '!F172</f>
        <v>0</v>
      </c>
    </row>
    <row r="173" spans="2:6" ht="17.45" hidden="1" customHeight="1">
      <c r="B173" s="6" t="s">
        <v>192</v>
      </c>
      <c r="F173" s="13">
        <f>[1]مركزي!F173+[1]رشيد!F173+[1]صناعي!F173+[1]زراعي!F173+[1]عقاري!F173+[1]تجارة!F173+'[1]النهرين '!F173</f>
        <v>0</v>
      </c>
    </row>
    <row r="174" spans="2:6" ht="17.45" hidden="1" customHeight="1">
      <c r="B174" s="6" t="s">
        <v>193</v>
      </c>
      <c r="F174" s="13">
        <f>[1]مركزي!F174+[1]رشيد!F174+[1]صناعي!F174+[1]زراعي!F174+[1]عقاري!F174+[1]تجارة!F174+'[1]النهرين '!F174</f>
        <v>0</v>
      </c>
    </row>
    <row r="175" spans="2:6" ht="17.45" hidden="1" customHeight="1">
      <c r="B175" s="6" t="s">
        <v>194</v>
      </c>
      <c r="F175" s="13">
        <f>[1]مركزي!F175+[1]رشيد!F175+[1]صناعي!F175+[1]زراعي!F175+[1]عقاري!F175+[1]تجارة!F175+'[1]النهرين '!F175</f>
        <v>0</v>
      </c>
    </row>
    <row r="176" spans="2:6" ht="17.45" hidden="1" customHeight="1">
      <c r="B176" s="6" t="s">
        <v>195</v>
      </c>
      <c r="F176" s="13">
        <f>[1]مركزي!F176+[1]رشيد!F176+[1]صناعي!F176+[1]زراعي!F176+[1]عقاري!F176+[1]تجارة!F176+'[1]النهرين '!F176</f>
        <v>0</v>
      </c>
    </row>
    <row r="177" spans="2:6" ht="17.45" hidden="1" customHeight="1">
      <c r="B177" s="6" t="s">
        <v>196</v>
      </c>
      <c r="F177" s="13">
        <f>[1]مركزي!F177+[1]رشيد!F177+[1]صناعي!F177+[1]زراعي!F177+[1]عقاري!F177+[1]تجارة!F177+'[1]النهرين '!F177</f>
        <v>0</v>
      </c>
    </row>
    <row r="178" spans="2:6" ht="17.45" hidden="1" customHeight="1">
      <c r="B178" s="6" t="s">
        <v>197</v>
      </c>
      <c r="F178" s="13">
        <f>[1]مركزي!F178+[1]رشيد!F178+[1]صناعي!F178+[1]زراعي!F178+[1]عقاري!F178+[1]تجارة!F178+'[1]النهرين '!F178</f>
        <v>0</v>
      </c>
    </row>
    <row r="179" spans="2:6" ht="17.45" hidden="1" customHeight="1">
      <c r="B179" s="6" t="s">
        <v>198</v>
      </c>
      <c r="F179" s="13">
        <f>[1]مركزي!F179+[1]رشيد!F179+[1]صناعي!F179+[1]زراعي!F179+[1]عقاري!F179+[1]تجارة!F179+'[1]النهرين '!F179</f>
        <v>0</v>
      </c>
    </row>
    <row r="180" spans="2:6" ht="17.45" hidden="1" customHeight="1">
      <c r="B180" s="6" t="s">
        <v>199</v>
      </c>
      <c r="F180" s="13">
        <f>[1]مركزي!F180+[1]رشيد!F180+[1]صناعي!F180+[1]زراعي!F180+[1]عقاري!F180+[1]تجارة!F180+'[1]النهرين '!F180</f>
        <v>0</v>
      </c>
    </row>
    <row r="181" spans="2:6" ht="17.45" hidden="1" customHeight="1">
      <c r="B181" s="6" t="s">
        <v>200</v>
      </c>
      <c r="F181" s="13">
        <f>[1]مركزي!F181+[1]رشيد!F181+[1]صناعي!F181+[1]زراعي!F181+[1]عقاري!F181+[1]تجارة!F181+'[1]النهرين '!F181</f>
        <v>0</v>
      </c>
    </row>
    <row r="182" spans="2:6" ht="17.45" hidden="1" customHeight="1">
      <c r="B182" s="6" t="s">
        <v>201</v>
      </c>
      <c r="F182" s="13">
        <f>[1]مركزي!F182+[1]رشيد!F182+[1]صناعي!F182+[1]زراعي!F182+[1]عقاري!F182+[1]تجارة!F182+'[1]النهرين '!F182</f>
        <v>0</v>
      </c>
    </row>
    <row r="183" spans="2:6" ht="17.45" hidden="1" customHeight="1">
      <c r="C183" s="1">
        <f>[1]مركزي!C183+[1]رشيد!C183+[1]صناعي!C183+[1]زراعي!C183+[1]عقاري!C183+[1]تجارة!C183</f>
        <v>2499842890</v>
      </c>
      <c r="F183" s="13">
        <f>[1]مركزي!F183+[1]رشيد!F183+[1]صناعي!F183+[1]زراعي!F183+[1]عقاري!F183+[1]تجارة!F183+'[1]النهرين '!F183</f>
        <v>0</v>
      </c>
    </row>
    <row r="184" spans="2:6" ht="17.45" hidden="1" customHeight="1">
      <c r="F184" s="13">
        <f>[1]مركزي!F184+[1]رشيد!F184+[1]صناعي!F184+[1]زراعي!F184+[1]عقاري!F184+[1]تجارة!F184+'[1]النهرين '!F184</f>
        <v>0</v>
      </c>
    </row>
    <row r="185" spans="2:6" ht="17.45" hidden="1" customHeight="1">
      <c r="B185" s="6" t="s">
        <v>202</v>
      </c>
      <c r="E185" s="6">
        <f>C183-C189</f>
        <v>2226954774</v>
      </c>
      <c r="F185" s="13">
        <f>[1]مركزي!F185+[1]رشيد!F185+[1]صناعي!F185+[1]زراعي!F185+[1]عقاري!F185+[1]تجارة!F185+'[1]النهرين '!F185</f>
        <v>0</v>
      </c>
    </row>
    <row r="186" spans="2:6" ht="17.45" hidden="1" customHeight="1">
      <c r="B186" s="6" t="s">
        <v>203</v>
      </c>
      <c r="F186" s="13">
        <f>[1]مركزي!F186+[1]رشيد!F186+[1]صناعي!F186+[1]زراعي!F186+[1]عقاري!F186+[1]تجارة!F186+'[1]النهرين '!F186</f>
        <v>0</v>
      </c>
    </row>
    <row r="187" spans="2:6" ht="17.45" hidden="1" customHeight="1">
      <c r="B187" s="6" t="s">
        <v>204</v>
      </c>
      <c r="F187" s="13">
        <f>[1]مركزي!F187+[1]رشيد!F187+[1]صناعي!F187+[1]زراعي!F187+[1]عقاري!F187+[1]تجارة!F187+'[1]النهرين '!F187</f>
        <v>0</v>
      </c>
    </row>
    <row r="188" spans="2:6" ht="17.45" hidden="1" customHeight="1">
      <c r="B188" s="6" t="s">
        <v>205</v>
      </c>
      <c r="F188" s="13">
        <f>[1]مركزي!F188+[1]رشيد!F188+[1]صناعي!F188+[1]زراعي!F188+[1]عقاري!F188+[1]تجارة!F188+'[1]النهرين '!F188</f>
        <v>0</v>
      </c>
    </row>
    <row r="189" spans="2:6" ht="17.45" hidden="1" customHeight="1">
      <c r="C189" s="1">
        <f>[1]مركزي!C189+[1]رشيد!C189+[1]صناعي!C189+[1]زراعي!C189+[1]عقاري!C189+[1]تجارة!C189</f>
        <v>272888116</v>
      </c>
      <c r="F189" s="13">
        <f>[1]مركزي!F189+[1]رشيد!F189+[1]صناعي!F189+[1]زراعي!F189+[1]عقاري!F189+[1]تجارة!F189+'[1]النهرين '!F189</f>
        <v>0</v>
      </c>
    </row>
    <row r="190" spans="2:6" ht="17.45" hidden="1" customHeight="1">
      <c r="F190" s="13">
        <f>[1]مركزي!F190+[1]رشيد!F190+[1]صناعي!F190+[1]زراعي!F190+[1]عقاري!F190+[1]تجارة!F190+'[1]النهرين '!F190</f>
        <v>0</v>
      </c>
    </row>
    <row r="191" spans="2:6" ht="17.45" hidden="1" customHeight="1">
      <c r="F191" s="13">
        <f>[1]مركزي!F191+[1]رشيد!F191+[1]صناعي!F191+[1]زراعي!F191+[1]عقاري!F191+[1]تجارة!F191+'[1]النهرين '!F191</f>
        <v>0</v>
      </c>
    </row>
    <row r="192" spans="2:6" ht="17.45" hidden="1" customHeight="1">
      <c r="B192" s="33" t="s">
        <v>14</v>
      </c>
      <c r="F192" s="13">
        <f>[1]مركزي!F192+[1]رشيد!F192+[1]صناعي!F192+[1]زراعي!F192+[1]عقاري!F192+[1]تجارة!F192+'[1]النهرين '!F192</f>
        <v>0</v>
      </c>
    </row>
    <row r="193" spans="2:6" ht="17.45" hidden="1" customHeight="1">
      <c r="B193" s="6" t="s">
        <v>206</v>
      </c>
      <c r="F193" s="13">
        <f>[1]مركزي!F193+[1]رشيد!F193+[1]صناعي!F193+[1]زراعي!F193+[1]عقاري!F193+[1]تجارة!F193+'[1]النهرين '!F193</f>
        <v>0</v>
      </c>
    </row>
    <row r="194" spans="2:6" ht="17.45" hidden="1" customHeight="1">
      <c r="B194" s="6" t="s">
        <v>207</v>
      </c>
      <c r="F194" s="13">
        <f>[1]مركزي!F194+[1]رشيد!F194+[1]صناعي!F194+[1]زراعي!F194+[1]عقاري!F194+[1]تجارة!F194+'[1]النهرين '!F194</f>
        <v>0</v>
      </c>
    </row>
    <row r="195" spans="2:6" ht="17.45" hidden="1" customHeight="1">
      <c r="B195" s="6" t="s">
        <v>208</v>
      </c>
      <c r="F195" s="13">
        <f>[1]مركزي!F195+[1]رشيد!F195+[1]صناعي!F195+[1]زراعي!F195+[1]عقاري!F195+[1]تجارة!F195+'[1]النهرين '!F195</f>
        <v>0</v>
      </c>
    </row>
    <row r="196" spans="2:6" ht="17.45" hidden="1" customHeight="1">
      <c r="B196" s="6" t="s">
        <v>209</v>
      </c>
      <c r="F196" s="13">
        <f>[1]مركزي!F196+[1]رشيد!F196+[1]صناعي!F196+[1]زراعي!F196+[1]عقاري!F196+[1]تجارة!F196+'[1]النهرين '!F196</f>
        <v>0</v>
      </c>
    </row>
    <row r="197" spans="2:6" ht="17.45" hidden="1" customHeight="1">
      <c r="B197" s="6" t="s">
        <v>210</v>
      </c>
      <c r="F197" s="13">
        <f>[1]مركزي!F197+[1]رشيد!F197+[1]صناعي!F197+[1]زراعي!F197+[1]عقاري!F197+[1]تجارة!F197+'[1]النهرين '!F197</f>
        <v>0</v>
      </c>
    </row>
    <row r="198" spans="2:6" ht="17.45" hidden="1" customHeight="1">
      <c r="B198" s="6" t="s">
        <v>211</v>
      </c>
      <c r="F198" s="13">
        <f>[1]مركزي!F198+[1]رشيد!F198+[1]صناعي!F198+[1]زراعي!F198+[1]عقاري!F198+[1]تجارة!F198+'[1]النهرين '!F198</f>
        <v>0</v>
      </c>
    </row>
    <row r="199" spans="2:6" ht="17.45" hidden="1" customHeight="1">
      <c r="B199" s="6" t="s">
        <v>212</v>
      </c>
      <c r="F199" s="13">
        <f>[1]مركزي!F199+[1]رشيد!F199+[1]صناعي!F199+[1]زراعي!F199+[1]عقاري!F199+[1]تجارة!F199+'[1]النهرين '!F199</f>
        <v>0</v>
      </c>
    </row>
    <row r="200" spans="2:6" ht="17.45" hidden="1" customHeight="1">
      <c r="B200" s="6" t="s">
        <v>213</v>
      </c>
      <c r="F200" s="13">
        <f>[1]مركزي!F200+[1]رشيد!F200+[1]صناعي!F200+[1]زراعي!F200+[1]عقاري!F200+[1]تجارة!F200+'[1]النهرين '!F200</f>
        <v>0</v>
      </c>
    </row>
    <row r="201" spans="2:6" ht="17.45" hidden="1" customHeight="1">
      <c r="B201" s="6" t="s">
        <v>214</v>
      </c>
      <c r="F201" s="13">
        <f>[1]مركزي!F201+[1]رشيد!F201+[1]صناعي!F201+[1]زراعي!F201+[1]عقاري!F201+[1]تجارة!F201+'[1]النهرين '!F201</f>
        <v>0</v>
      </c>
    </row>
    <row r="202" spans="2:6" ht="17.45" hidden="1" customHeight="1">
      <c r="B202" s="6" t="s">
        <v>215</v>
      </c>
      <c r="F202" s="13">
        <f>[1]مركزي!F202+[1]رشيد!F202+[1]صناعي!F202+[1]زراعي!F202+[1]عقاري!F202+[1]تجارة!F202+'[1]النهرين '!F202</f>
        <v>0</v>
      </c>
    </row>
    <row r="203" spans="2:6" ht="17.45" hidden="1" customHeight="1">
      <c r="B203" s="6" t="s">
        <v>216</v>
      </c>
      <c r="F203" s="13">
        <f>[1]مركزي!F203+[1]رشيد!F203+[1]صناعي!F203+[1]زراعي!F203+[1]عقاري!F203+[1]تجارة!F203+'[1]النهرين '!F203</f>
        <v>0</v>
      </c>
    </row>
    <row r="204" spans="2:6" ht="17.45" hidden="1" customHeight="1">
      <c r="B204" s="6" t="s">
        <v>217</v>
      </c>
      <c r="F204" s="13">
        <f>[1]مركزي!F204+[1]رشيد!F204+[1]صناعي!F204+[1]زراعي!F204+[1]عقاري!F204+[1]تجارة!F204+'[1]النهرين '!F204</f>
        <v>0</v>
      </c>
    </row>
    <row r="205" spans="2:6" ht="17.45" hidden="1" customHeight="1">
      <c r="B205" s="6" t="s">
        <v>218</v>
      </c>
      <c r="F205" s="13">
        <f>[1]مركزي!F205+[1]رشيد!F205+[1]صناعي!F205+[1]زراعي!F205+[1]عقاري!F205+[1]تجارة!F205+'[1]النهرين '!F205</f>
        <v>0</v>
      </c>
    </row>
    <row r="206" spans="2:6" ht="17.45" hidden="1" customHeight="1">
      <c r="B206" s="6" t="s">
        <v>219</v>
      </c>
      <c r="F206" s="13">
        <f>[1]مركزي!F206+[1]رشيد!F206+[1]صناعي!F206+[1]زراعي!F206+[1]عقاري!F206+[1]تجارة!F206+'[1]النهرين '!F206</f>
        <v>0</v>
      </c>
    </row>
    <row r="207" spans="2:6" ht="17.45" hidden="1" customHeight="1">
      <c r="F207" s="13">
        <f>[1]مركزي!F207+[1]رشيد!F207+[1]صناعي!F207+[1]زراعي!F207+[1]عقاري!F207+[1]تجارة!F207+'[1]النهرين '!F207</f>
        <v>0</v>
      </c>
    </row>
    <row r="208" spans="2:6" ht="17.45" hidden="1" customHeight="1">
      <c r="F208" s="13">
        <f>[1]مركزي!F208+[1]رشيد!F208+[1]صناعي!F208+[1]زراعي!F208+[1]عقاري!F208+[1]تجارة!F208+'[1]النهرين '!F208</f>
        <v>0</v>
      </c>
    </row>
    <row r="209" spans="2:6" ht="17.45" hidden="1" customHeight="1">
      <c r="B209" s="33" t="s">
        <v>16</v>
      </c>
      <c r="F209" s="13">
        <f>[1]مركزي!F209+[1]رشيد!F209+[1]صناعي!F209+[1]زراعي!F209+[1]عقاري!F209+[1]تجارة!F209+'[1]النهرين '!F209</f>
        <v>0</v>
      </c>
    </row>
    <row r="210" spans="2:6" ht="17.45" hidden="1" customHeight="1">
      <c r="B210" s="6" t="s">
        <v>220</v>
      </c>
      <c r="F210" s="13">
        <f>[1]مركزي!F210+[1]رشيد!F210+[1]صناعي!F210+[1]زراعي!F210+[1]عقاري!F210+[1]تجارة!F210+'[1]النهرين '!F210</f>
        <v>0</v>
      </c>
    </row>
    <row r="211" spans="2:6" ht="17.45" hidden="1" customHeight="1">
      <c r="B211" s="6" t="s">
        <v>221</v>
      </c>
      <c r="F211" s="13">
        <f>[1]مركزي!F211+[1]رشيد!F211+[1]صناعي!F211+[1]زراعي!F211+[1]عقاري!F211+[1]تجارة!F211+'[1]النهرين '!F211</f>
        <v>0</v>
      </c>
    </row>
    <row r="212" spans="2:6" ht="17.45" hidden="1" customHeight="1">
      <c r="B212" s="6" t="s">
        <v>222</v>
      </c>
      <c r="F212" s="13">
        <f>[1]مركزي!F212+[1]رشيد!F212+[1]صناعي!F212+[1]زراعي!F212+[1]عقاري!F212+[1]تجارة!F212+'[1]النهرين '!F212</f>
        <v>0</v>
      </c>
    </row>
    <row r="213" spans="2:6" ht="17.45" hidden="1" customHeight="1">
      <c r="B213" s="6" t="s">
        <v>223</v>
      </c>
      <c r="F213" s="13">
        <f>[1]مركزي!F213+[1]رشيد!F213+[1]صناعي!F213+[1]زراعي!F213+[1]عقاري!F213+[1]تجارة!F213+'[1]النهرين '!F213</f>
        <v>0</v>
      </c>
    </row>
    <row r="214" spans="2:6" ht="17.45" hidden="1" customHeight="1">
      <c r="B214" s="6" t="s">
        <v>224</v>
      </c>
      <c r="F214" s="13">
        <f>[1]مركزي!F214+[1]رشيد!F214+[1]صناعي!F214+[1]زراعي!F214+[1]عقاري!F214+[1]تجارة!F214+'[1]النهرين '!F214</f>
        <v>0</v>
      </c>
    </row>
    <row r="215" spans="2:6" ht="17.45" hidden="1" customHeight="1">
      <c r="B215" s="6" t="s">
        <v>225</v>
      </c>
      <c r="F215" s="13">
        <f>[1]مركزي!F215+[1]رشيد!F215+[1]صناعي!F215+[1]زراعي!F215+[1]عقاري!F215+[1]تجارة!F215+'[1]النهرين '!F215</f>
        <v>0</v>
      </c>
    </row>
    <row r="216" spans="2:6" ht="17.45" hidden="1" customHeight="1">
      <c r="B216" s="6" t="s">
        <v>226</v>
      </c>
      <c r="F216" s="13">
        <f>[1]مركزي!F216+[1]رشيد!F216+[1]صناعي!F216+[1]زراعي!F216+[1]عقاري!F216+[1]تجارة!F216+'[1]النهرين '!F216</f>
        <v>0</v>
      </c>
    </row>
    <row r="217" spans="2:6" ht="17.45" hidden="1" customHeight="1">
      <c r="F217" s="13">
        <f>[1]مركزي!F217+[1]رشيد!F217+[1]صناعي!F217+[1]زراعي!F217+[1]عقاري!F217+[1]تجارة!F217+'[1]النهرين '!F217</f>
        <v>0</v>
      </c>
    </row>
    <row r="218" spans="2:6" ht="17.45" hidden="1" customHeight="1">
      <c r="B218" s="33" t="s">
        <v>20</v>
      </c>
      <c r="F218" s="13">
        <f>[1]مركزي!F218+[1]رشيد!F218+[1]صناعي!F218+[1]زراعي!F218+[1]عقاري!F218+[1]تجارة!F218+'[1]النهرين '!F218</f>
        <v>0</v>
      </c>
    </row>
    <row r="219" spans="2:6" ht="17.45" hidden="1" customHeight="1">
      <c r="B219" s="6" t="s">
        <v>227</v>
      </c>
      <c r="C219" s="1">
        <v>9470175</v>
      </c>
      <c r="F219" s="13">
        <f>[1]مركزي!F219+[1]رشيد!F219+[1]صناعي!F219+[1]زراعي!F219+[1]عقاري!F219+[1]تجارة!F219+'[1]النهرين '!F219</f>
        <v>0</v>
      </c>
    </row>
    <row r="220" spans="2:6" ht="17.45" hidden="1" customHeight="1">
      <c r="B220" s="6" t="s">
        <v>228</v>
      </c>
      <c r="C220" s="36" t="e">
        <f>[1]مركزي!C220+#REF!+[1]رشيد!C220+[1]صناعي!C220+[1]زراعي!C220+[1]عقاري!C220+[1]تجارة!C220</f>
        <v>#REF!</v>
      </c>
      <c r="F220" s="13">
        <f>[1]مركزي!F220+[1]رشيد!F220+[1]صناعي!F220+[1]زراعي!F220+[1]عقاري!F220+[1]تجارة!F220+'[1]النهرين '!F220</f>
        <v>0</v>
      </c>
    </row>
    <row r="221" spans="2:6" ht="17.45" hidden="1" customHeight="1">
      <c r="B221" s="6" t="s">
        <v>229</v>
      </c>
      <c r="C221" s="1" t="e">
        <f>[1]مركزي!C221+#REF!+[1]رشيد!C221+[1]صناعي!C221+[1]زراعي!C221+[1]عقاري!C221+[1]تجارة!C221</f>
        <v>#REF!</v>
      </c>
      <c r="F221" s="13">
        <f>[1]مركزي!F221+[1]رشيد!F221+[1]صناعي!F221+[1]زراعي!F221+[1]عقاري!F221+[1]تجارة!F221+'[1]النهرين '!F221</f>
        <v>0</v>
      </c>
    </row>
    <row r="222" spans="2:6" ht="17.45" hidden="1" customHeight="1">
      <c r="B222" s="6" t="s">
        <v>230</v>
      </c>
      <c r="C222" s="36" t="e">
        <f>[1]مركزي!C222+#REF!+[1]رشيد!C222+[1]صناعي!C222+[1]زراعي!C222+[1]عقاري!C222+[1]تجارة!C222</f>
        <v>#REF!</v>
      </c>
      <c r="F222" s="13">
        <f>[1]مركزي!F222+[1]رشيد!F222+[1]صناعي!F222+[1]زراعي!F222+[1]عقاري!F222+[1]تجارة!F222+'[1]النهرين '!F222</f>
        <v>0</v>
      </c>
    </row>
    <row r="223" spans="2:6" ht="17.45" hidden="1" customHeight="1">
      <c r="B223" s="6" t="s">
        <v>231</v>
      </c>
      <c r="C223" s="1">
        <v>660661</v>
      </c>
      <c r="F223" s="13">
        <f>[1]مركزي!F223+[1]رشيد!F223+[1]صناعي!F223+[1]زراعي!F223+[1]عقاري!F223+[1]تجارة!F223+'[1]النهرين '!F223</f>
        <v>0</v>
      </c>
    </row>
    <row r="224" spans="2:6" ht="17.45" hidden="1" customHeight="1">
      <c r="B224" s="6" t="s">
        <v>232</v>
      </c>
      <c r="C224" s="1">
        <v>220082</v>
      </c>
      <c r="F224" s="13">
        <f>[1]مركزي!F224+[1]رشيد!F224+[1]صناعي!F224+[1]زراعي!F224+[1]عقاري!F224+[1]تجارة!F224+'[1]النهرين '!F224</f>
        <v>0</v>
      </c>
    </row>
    <row r="225" spans="2:6" ht="17.45" hidden="1" customHeight="1">
      <c r="B225" s="6" t="s">
        <v>233</v>
      </c>
      <c r="F225" s="13">
        <f>[1]مركزي!F225+[1]رشيد!F225+[1]صناعي!F225+[1]زراعي!F225+[1]عقاري!F225+[1]تجارة!F225+'[1]النهرين '!F225</f>
        <v>0</v>
      </c>
    </row>
    <row r="226" spans="2:6" ht="17.45" hidden="1" customHeight="1">
      <c r="B226" s="6" t="s">
        <v>234</v>
      </c>
      <c r="F226" s="13">
        <f>[1]مركزي!F226+[1]رشيد!F226+[1]صناعي!F226+[1]زراعي!F226+[1]عقاري!F226+[1]تجارة!F226+'[1]النهرين '!F226</f>
        <v>0</v>
      </c>
    </row>
    <row r="227" spans="2:6" ht="17.45" hidden="1" customHeight="1">
      <c r="B227" s="6" t="s">
        <v>235</v>
      </c>
      <c r="F227" s="13">
        <f>[1]مركزي!F227+[1]رشيد!F227+[1]صناعي!F227+[1]زراعي!F227+[1]عقاري!F227+[1]تجارة!F227+'[1]النهرين '!F227</f>
        <v>0</v>
      </c>
    </row>
    <row r="228" spans="2:6" ht="17.45" hidden="1" customHeight="1">
      <c r="B228" s="6" t="s">
        <v>236</v>
      </c>
      <c r="F228" s="13">
        <f>[1]مركزي!F228+[1]رشيد!F228+[1]صناعي!F228+[1]زراعي!F228+[1]عقاري!F228+[1]تجارة!F228+'[1]النهرين '!F228</f>
        <v>0</v>
      </c>
    </row>
    <row r="229" spans="2:6" ht="17.45" hidden="1" customHeight="1">
      <c r="F229" s="13">
        <f>[1]مركزي!F229+[1]رشيد!F229+[1]صناعي!F229+[1]زراعي!F229+[1]عقاري!F229+[1]تجارة!F229+'[1]النهرين '!F229</f>
        <v>0</v>
      </c>
    </row>
    <row r="230" spans="2:6" ht="17.45" hidden="1" customHeight="1">
      <c r="F230" s="13">
        <f>[1]مركزي!F230+[1]رشيد!F230+[1]صناعي!F230+[1]زراعي!F230+[1]عقاري!F230+[1]تجارة!F230+'[1]النهرين '!F230</f>
        <v>0</v>
      </c>
    </row>
    <row r="231" spans="2:6" ht="17.45" hidden="1" customHeight="1">
      <c r="B231" s="33" t="s">
        <v>24</v>
      </c>
      <c r="F231" s="13">
        <f>[1]مركزي!F231+[1]رشيد!F231+[1]صناعي!F231+[1]زراعي!F231+[1]عقاري!F231+[1]تجارة!F231+'[1]النهرين '!F231</f>
        <v>0</v>
      </c>
    </row>
    <row r="232" spans="2:6" ht="17.45" hidden="1" customHeight="1">
      <c r="B232" s="6" t="s">
        <v>237</v>
      </c>
      <c r="F232" s="13">
        <f>[1]مركزي!F232+[1]رشيد!F232+[1]صناعي!F232+[1]زراعي!F232+[1]عقاري!F232+[1]تجارة!F232+'[1]النهرين '!F232</f>
        <v>0</v>
      </c>
    </row>
    <row r="233" spans="2:6" ht="17.45" hidden="1" customHeight="1">
      <c r="B233" s="6" t="s">
        <v>238</v>
      </c>
      <c r="F233" s="13">
        <f>[1]مركزي!F233+[1]رشيد!F233+[1]صناعي!F233+[1]زراعي!F233+[1]عقاري!F233+[1]تجارة!F233+'[1]النهرين '!F233</f>
        <v>0</v>
      </c>
    </row>
    <row r="234" spans="2:6" ht="17.45" hidden="1" customHeight="1">
      <c r="B234" s="6" t="s">
        <v>239</v>
      </c>
      <c r="F234" s="13">
        <f>[1]مركزي!F234+[1]رشيد!F234+[1]صناعي!F234+[1]زراعي!F234+[1]عقاري!F234+[1]تجارة!F234+'[1]النهرين '!F234</f>
        <v>0</v>
      </c>
    </row>
    <row r="235" spans="2:6" ht="17.45" hidden="1" customHeight="1">
      <c r="B235" s="6" t="s">
        <v>240</v>
      </c>
      <c r="F235" s="13">
        <f>[1]مركزي!F235+[1]رشيد!F235+[1]صناعي!F235+[1]زراعي!F235+[1]عقاري!F235+[1]تجارة!F235+'[1]النهرين '!F235</f>
        <v>0</v>
      </c>
    </row>
    <row r="236" spans="2:6" ht="17.45" hidden="1" customHeight="1">
      <c r="B236" s="6" t="s">
        <v>241</v>
      </c>
      <c r="F236" s="13">
        <f>[1]مركزي!F236+[1]رشيد!F236+[1]صناعي!F236+[1]زراعي!F236+[1]عقاري!F236+[1]تجارة!F236+'[1]النهرين '!F236</f>
        <v>0</v>
      </c>
    </row>
    <row r="237" spans="2:6" ht="17.45" hidden="1" customHeight="1">
      <c r="B237" s="6" t="s">
        <v>242</v>
      </c>
      <c r="F237" s="13">
        <f>[1]مركزي!F237+[1]رشيد!F237+[1]صناعي!F237+[1]زراعي!F237+[1]عقاري!F237+[1]تجارة!F237+'[1]النهرين '!F237</f>
        <v>0</v>
      </c>
    </row>
    <row r="238" spans="2:6" ht="17.45" hidden="1" customHeight="1">
      <c r="B238" s="6" t="s">
        <v>243</v>
      </c>
      <c r="F238" s="13">
        <f>[1]مركزي!F238+[1]رشيد!F238+[1]صناعي!F238+[1]زراعي!F238+[1]عقاري!F238+[1]تجارة!F238+'[1]النهرين '!F238</f>
        <v>0</v>
      </c>
    </row>
    <row r="239" spans="2:6" ht="17.45" hidden="1" customHeight="1">
      <c r="F239" s="13">
        <f>[1]مركزي!F239+[1]رشيد!F239+[1]صناعي!F239+[1]زراعي!F239+[1]عقاري!F239+[1]تجارة!F239+'[1]النهرين '!F239</f>
        <v>0</v>
      </c>
    </row>
    <row r="240" spans="2:6" ht="17.45" hidden="1" customHeight="1">
      <c r="F240" s="13">
        <f>[1]مركزي!F240+[1]رشيد!F240+[1]صناعي!F240+[1]زراعي!F240+[1]عقاري!F240+[1]تجارة!F240+'[1]النهرين '!F240</f>
        <v>0</v>
      </c>
    </row>
    <row r="241" spans="2:6" ht="17.45" hidden="1" customHeight="1">
      <c r="B241" s="33" t="s">
        <v>34</v>
      </c>
      <c r="F241" s="13">
        <f>[1]مركزي!F241+[1]رشيد!F241+[1]صناعي!F241+[1]زراعي!F241+[1]عقاري!F241+[1]تجارة!F241+'[1]النهرين '!F241</f>
        <v>0</v>
      </c>
    </row>
    <row r="242" spans="2:6" ht="17.45" hidden="1" customHeight="1">
      <c r="B242" s="6" t="s">
        <v>244</v>
      </c>
      <c r="F242" s="13">
        <f>[1]مركزي!F242+[1]رشيد!F242+[1]صناعي!F242+[1]زراعي!F242+[1]عقاري!F242+[1]تجارة!F242+'[1]النهرين '!F242</f>
        <v>0</v>
      </c>
    </row>
    <row r="243" spans="2:6" ht="17.45" hidden="1" customHeight="1">
      <c r="B243" s="6" t="s">
        <v>245</v>
      </c>
      <c r="F243" s="13">
        <f>[1]مركزي!F243+[1]رشيد!F243+[1]صناعي!F243+[1]زراعي!F243+[1]عقاري!F243+[1]تجارة!F243+'[1]النهرين '!F243</f>
        <v>0</v>
      </c>
    </row>
    <row r="244" spans="2:6" ht="17.45" hidden="1" customHeight="1">
      <c r="B244" s="6" t="s">
        <v>246</v>
      </c>
      <c r="F244" s="13">
        <f>[1]مركزي!F244+[1]رشيد!F244+[1]صناعي!F244+[1]زراعي!F244+[1]عقاري!F244+[1]تجارة!F244+'[1]النهرين '!F244</f>
        <v>0</v>
      </c>
    </row>
    <row r="245" spans="2:6" ht="17.45" hidden="1" customHeight="1">
      <c r="B245" s="6" t="s">
        <v>232</v>
      </c>
      <c r="F245" s="13">
        <f>[1]مركزي!F245+[1]رشيد!F245+[1]صناعي!F245+[1]زراعي!F245+[1]عقاري!F245+[1]تجارة!F245+'[1]النهرين '!F245</f>
        <v>0</v>
      </c>
    </row>
    <row r="246" spans="2:6" ht="17.45" hidden="1" customHeight="1">
      <c r="B246" s="6" t="s">
        <v>247</v>
      </c>
      <c r="F246" s="13">
        <f>[1]مركزي!F246+[1]رشيد!F246+[1]صناعي!F246+[1]زراعي!F246+[1]عقاري!F246+[1]تجارة!F246+'[1]النهرين '!F246</f>
        <v>0</v>
      </c>
    </row>
    <row r="247" spans="2:6" ht="17.45" hidden="1" customHeight="1">
      <c r="B247" s="6" t="s">
        <v>248</v>
      </c>
      <c r="C247" s="1">
        <v>5821375</v>
      </c>
      <c r="F247" s="13">
        <f>[1]مركزي!F247+[1]رشيد!F247+[1]صناعي!F247+[1]زراعي!F247+[1]عقاري!F247+[1]تجارة!F247+'[1]النهرين '!F247</f>
        <v>0</v>
      </c>
    </row>
    <row r="248" spans="2:6" ht="17.45" hidden="1" customHeight="1">
      <c r="B248" s="6" t="s">
        <v>249</v>
      </c>
      <c r="C248" s="1">
        <v>2828239</v>
      </c>
      <c r="F248" s="13">
        <f>[1]مركزي!F248+[1]رشيد!F248+[1]صناعي!F248+[1]زراعي!F248+[1]عقاري!F248+[1]تجارة!F248+'[1]النهرين '!F248</f>
        <v>0</v>
      </c>
    </row>
    <row r="249" spans="2:6" ht="17.45" hidden="1" customHeight="1">
      <c r="B249" s="6" t="s">
        <v>250</v>
      </c>
      <c r="C249" s="1">
        <v>1155003</v>
      </c>
      <c r="F249" s="13">
        <f>[1]مركزي!F249+[1]رشيد!F249+[1]صناعي!F249+[1]زراعي!F249+[1]عقاري!F249+[1]تجارة!F249+'[1]النهرين '!F249</f>
        <v>0</v>
      </c>
    </row>
    <row r="250" spans="2:6" ht="17.45" hidden="1" customHeight="1">
      <c r="C250" s="1">
        <v>8842837</v>
      </c>
      <c r="F250" s="13">
        <f>[1]مركزي!F250+[1]رشيد!F250+[1]صناعي!F250+[1]زراعي!F250+[1]عقاري!F250+[1]تجارة!F250+'[1]النهرين '!F250</f>
        <v>0</v>
      </c>
    </row>
    <row r="251" spans="2:6" ht="17.45" hidden="1" customHeight="1">
      <c r="B251" s="33" t="s">
        <v>38</v>
      </c>
      <c r="F251" s="13">
        <f>[1]مركزي!F251+[1]رشيد!F251+[1]صناعي!F251+[1]زراعي!F251+[1]عقاري!F251+[1]تجارة!F251+'[1]النهرين '!F251</f>
        <v>0</v>
      </c>
    </row>
    <row r="252" spans="2:6" ht="17.45" hidden="1" customHeight="1">
      <c r="B252" s="6" t="s">
        <v>251</v>
      </c>
      <c r="F252" s="13">
        <f>[1]مركزي!F252+[1]رشيد!F252+[1]صناعي!F252+[1]زراعي!F252+[1]عقاري!F252+[1]تجارة!F252+'[1]النهرين '!F252</f>
        <v>0</v>
      </c>
    </row>
    <row r="253" spans="2:6" ht="17.45" hidden="1" customHeight="1">
      <c r="B253" s="6" t="s">
        <v>252</v>
      </c>
      <c r="F253" s="13">
        <f>[1]مركزي!F253+[1]رشيد!F253+[1]صناعي!F253+[1]زراعي!F253+[1]عقاري!F253+[1]تجارة!F253+'[1]النهرين '!F253</f>
        <v>0</v>
      </c>
    </row>
    <row r="254" spans="2:6" ht="17.45" hidden="1" customHeight="1">
      <c r="B254" s="6" t="s">
        <v>253</v>
      </c>
      <c r="F254" s="13">
        <f>[1]مركزي!F254+[1]رشيد!F254+[1]صناعي!F254+[1]زراعي!F254+[1]عقاري!F254+[1]تجارة!F254+'[1]النهرين '!F254</f>
        <v>0</v>
      </c>
    </row>
    <row r="255" spans="2:6" ht="17.45" hidden="1" customHeight="1">
      <c r="B255" s="6" t="s">
        <v>254</v>
      </c>
      <c r="C255" s="1">
        <v>6945575</v>
      </c>
      <c r="F255" s="13">
        <f>[1]مركزي!F255+[1]رشيد!F255+[1]صناعي!F255+[1]زراعي!F255+[1]عقاري!F255+[1]تجارة!F255+'[1]النهرين '!F255</f>
        <v>0</v>
      </c>
    </row>
    <row r="256" spans="2:6" ht="17.45" hidden="1" customHeight="1">
      <c r="B256" s="6" t="s">
        <v>255</v>
      </c>
      <c r="F256" s="13">
        <f>[1]مركزي!F256+[1]رشيد!F256+[1]صناعي!F256+[1]زراعي!F256+[1]عقاري!F256+[1]تجارة!F256+'[1]النهرين '!F256</f>
        <v>0</v>
      </c>
    </row>
    <row r="257" spans="2:6" ht="17.45" hidden="1" customHeight="1">
      <c r="F257" s="13">
        <f>[1]مركزي!F257+[1]رشيد!F257+[1]صناعي!F257+[1]زراعي!F257+[1]عقاري!F257+[1]تجارة!F257+'[1]النهرين '!F257</f>
        <v>1858686</v>
      </c>
    </row>
    <row r="258" spans="2:6" ht="17.45" hidden="1" customHeight="1">
      <c r="F258" s="13">
        <f>[1]مركزي!F258+[1]رشيد!F258+[1]صناعي!F258+[1]زراعي!F258+[1]عقاري!F258+[1]تجارة!F258+'[1]النهرين '!F258</f>
        <v>0</v>
      </c>
    </row>
    <row r="259" spans="2:6" ht="17.45" hidden="1" customHeight="1">
      <c r="B259" s="35" t="s">
        <v>46</v>
      </c>
      <c r="F259" s="13">
        <f>[1]مركزي!F259+[1]رشيد!F259+[1]صناعي!F259+[1]زراعي!F259+[1]عقاري!F259+[1]تجارة!F259+'[1]النهرين '!F259</f>
        <v>0</v>
      </c>
    </row>
    <row r="260" spans="2:6" ht="17.45" hidden="1" customHeight="1">
      <c r="B260" s="6" t="s">
        <v>256</v>
      </c>
      <c r="F260" s="13">
        <f>[1]مركزي!F260+[1]رشيد!F260+[1]صناعي!F260+[1]زراعي!F260+[1]عقاري!F260+[1]تجارة!F260+'[1]النهرين '!F260</f>
        <v>0</v>
      </c>
    </row>
    <row r="261" spans="2:6" ht="17.45" hidden="1" customHeight="1">
      <c r="B261" s="6" t="s">
        <v>228</v>
      </c>
      <c r="F261" s="13">
        <f>[1]مركزي!F261+[1]رشيد!F261+[1]صناعي!F261+[1]زراعي!F261+[1]عقاري!F261+[1]تجارة!F261+'[1]النهرين '!F261</f>
        <v>0</v>
      </c>
    </row>
    <row r="262" spans="2:6" ht="17.45" hidden="1" customHeight="1">
      <c r="B262" s="6" t="s">
        <v>230</v>
      </c>
      <c r="F262" s="13">
        <f>[1]مركزي!F262+[1]رشيد!F262+[1]صناعي!F262+[1]زراعي!F262+[1]عقاري!F262+[1]تجارة!F262+'[1]النهرين '!F262</f>
        <v>0</v>
      </c>
    </row>
    <row r="263" spans="2:6" ht="17.45" hidden="1" customHeight="1">
      <c r="F263" s="13">
        <f>[1]مركزي!F263+[1]رشيد!F263+[1]صناعي!F263+[1]زراعي!F263+[1]عقاري!F263+[1]تجارة!F263+'[1]النهرين '!F263</f>
        <v>0</v>
      </c>
    </row>
    <row r="264" spans="2:6" ht="17.45" hidden="1" customHeight="1">
      <c r="B264" s="33" t="s">
        <v>48</v>
      </c>
      <c r="F264" s="13">
        <f>[1]مركزي!F264+[1]رشيد!F264+[1]صناعي!F264+[1]زراعي!F264+[1]عقاري!F264+[1]تجارة!F264+'[1]النهرين '!F264</f>
        <v>0</v>
      </c>
    </row>
    <row r="265" spans="2:6" ht="17.45" hidden="1" customHeight="1">
      <c r="B265" s="6" t="s">
        <v>257</v>
      </c>
      <c r="F265" s="13">
        <f>[1]مركزي!F265+[1]رشيد!F265+[1]صناعي!F265+[1]زراعي!F265+[1]عقاري!F265+[1]تجارة!F265+'[1]النهرين '!F265</f>
        <v>0</v>
      </c>
    </row>
    <row r="266" spans="2:6" ht="17.45" hidden="1" customHeight="1">
      <c r="B266" s="6" t="s">
        <v>258</v>
      </c>
      <c r="F266" s="13">
        <f>[1]مركزي!F266+[1]رشيد!F266+[1]صناعي!F266+[1]زراعي!F266+[1]عقاري!F266+[1]تجارة!F266+'[1]النهرين '!F266</f>
        <v>0</v>
      </c>
    </row>
    <row r="267" spans="2:6" ht="17.45" hidden="1" customHeight="1">
      <c r="B267" s="6" t="s">
        <v>259</v>
      </c>
      <c r="F267" s="13">
        <f>[1]مركزي!F267+[1]رشيد!F267+[1]صناعي!F267+[1]زراعي!F267+[1]عقاري!F267+[1]تجارة!F267+'[1]النهرين '!F267</f>
        <v>0</v>
      </c>
    </row>
    <row r="268" spans="2:6" ht="17.45" hidden="1" customHeight="1">
      <c r="B268" s="6" t="s">
        <v>260</v>
      </c>
      <c r="F268" s="13">
        <f>[1]مركزي!F268+[1]رشيد!F268+[1]صناعي!F268+[1]زراعي!F268+[1]عقاري!F268+[1]تجارة!F268+'[1]النهرين '!F268</f>
        <v>0</v>
      </c>
    </row>
    <row r="269" spans="2:6" ht="17.45" hidden="1" customHeight="1">
      <c r="B269" s="6" t="s">
        <v>261</v>
      </c>
      <c r="F269" s="13">
        <f>[1]مركزي!F269+[1]رشيد!F269+[1]صناعي!F269+[1]زراعي!F269+[1]عقاري!F269+[1]تجارة!F269+'[1]النهرين '!F269</f>
        <v>0</v>
      </c>
    </row>
    <row r="270" spans="2:6" ht="17.45" hidden="1" customHeight="1">
      <c r="B270" s="6" t="s">
        <v>178</v>
      </c>
      <c r="F270" s="13">
        <f>[1]مركزي!F270+[1]رشيد!F270+[1]صناعي!F270+[1]زراعي!F270+[1]عقاري!F270+[1]تجارة!F270+'[1]النهرين '!F270</f>
        <v>0</v>
      </c>
    </row>
    <row r="271" spans="2:6" ht="17.45" hidden="1" customHeight="1">
      <c r="B271" s="6" t="s">
        <v>180</v>
      </c>
      <c r="F271" s="13">
        <f>[1]مركزي!F271+[1]رشيد!F271+[1]صناعي!F271+[1]زراعي!F271+[1]عقاري!F271+[1]تجارة!F271+'[1]النهرين '!F271</f>
        <v>0</v>
      </c>
    </row>
    <row r="272" spans="2:6" ht="17.45" hidden="1" customHeight="1">
      <c r="B272" s="6" t="s">
        <v>262</v>
      </c>
      <c r="F272" s="13">
        <f>[1]مركزي!F272+[1]رشيد!F272+[1]صناعي!F272+[1]زراعي!F272+[1]عقاري!F272+[1]تجارة!F272+'[1]النهرين '!F272</f>
        <v>0</v>
      </c>
    </row>
    <row r="273" spans="2:6" ht="17.45" hidden="1" customHeight="1">
      <c r="B273" s="6" t="s">
        <v>263</v>
      </c>
      <c r="F273" s="13">
        <f>[1]مركزي!F273+[1]رشيد!F273+[1]صناعي!F273+[1]زراعي!F273+[1]عقاري!F273+[1]تجارة!F273+'[1]النهرين '!F273</f>
        <v>0</v>
      </c>
    </row>
    <row r="274" spans="2:6" ht="17.45" hidden="1" customHeight="1">
      <c r="F274" s="13">
        <f>[1]مركزي!F274+[1]رشيد!F274+[1]صناعي!F274+[1]زراعي!F274+[1]عقاري!F274+[1]تجارة!F274+'[1]النهرين '!F274</f>
        <v>0</v>
      </c>
    </row>
    <row r="275" spans="2:6" ht="17.45" hidden="1" customHeight="1">
      <c r="B275" s="35" t="s">
        <v>36</v>
      </c>
      <c r="F275" s="13">
        <f>[1]مركزي!F275+[1]رشيد!F275+[1]صناعي!F275+[1]زراعي!F275+[1]عقاري!F275+[1]تجارة!F275+'[1]النهرين '!F275</f>
        <v>0</v>
      </c>
    </row>
    <row r="276" spans="2:6" ht="17.45" hidden="1" customHeight="1">
      <c r="B276" s="6" t="s">
        <v>36</v>
      </c>
      <c r="F276" s="13">
        <f>[1]مركزي!F276+[1]رشيد!F276+[1]صناعي!F276+[1]زراعي!F276+[1]عقاري!F276+[1]تجارة!F276+'[1]النهرين '!F276</f>
        <v>0</v>
      </c>
    </row>
    <row r="277" spans="2:6" ht="17.45" hidden="1" customHeight="1">
      <c r="F277" s="13">
        <f>[1]مركزي!F277+[1]رشيد!F277+[1]صناعي!F277+[1]زراعي!F277+[1]عقاري!F277+[1]تجارة!F277+'[1]النهرين '!F277</f>
        <v>0</v>
      </c>
    </row>
    <row r="278" spans="2:6" ht="17.45" hidden="1" customHeight="1">
      <c r="B278" s="37" t="s">
        <v>264</v>
      </c>
      <c r="F278" s="13">
        <f>[1]مركزي!F278+[1]رشيد!F278+[1]صناعي!F278+[1]زراعي!F278+[1]عقاري!F278+[1]تجارة!F278+'[1]النهرين '!F278</f>
        <v>0</v>
      </c>
    </row>
    <row r="279" spans="2:6" ht="17.45" hidden="1" customHeight="1">
      <c r="B279" s="6" t="s">
        <v>265</v>
      </c>
      <c r="F279" s="13">
        <f>[1]مركزي!F279+[1]رشيد!F279+[1]صناعي!F279+[1]زراعي!F279+[1]عقاري!F279+[1]تجارة!F279+'[1]النهرين '!F279</f>
        <v>0</v>
      </c>
    </row>
    <row r="280" spans="2:6" ht="17.45" hidden="1" customHeight="1">
      <c r="B280" s="6" t="s">
        <v>266</v>
      </c>
      <c r="F280" s="13">
        <f>[1]مركزي!F280+[1]رشيد!F280+[1]صناعي!F280+[1]زراعي!F280+[1]عقاري!F280+[1]تجارة!F280+'[1]النهرين '!F280</f>
        <v>0</v>
      </c>
    </row>
    <row r="281" spans="2:6" ht="17.45" hidden="1" customHeight="1">
      <c r="B281" s="6" t="s">
        <v>267</v>
      </c>
      <c r="F281" s="13">
        <f>[1]مركزي!F281+[1]رشيد!F281+[1]صناعي!F281+[1]زراعي!F281+[1]عقاري!F281+[1]تجارة!F281+'[1]النهرين '!F281</f>
        <v>0</v>
      </c>
    </row>
    <row r="282" spans="2:6" ht="17.45" hidden="1" customHeight="1">
      <c r="B282" s="6" t="s">
        <v>268</v>
      </c>
      <c r="F282" s="13">
        <f>[1]مركزي!F282+[1]رشيد!F282+[1]صناعي!F282+[1]زراعي!F282+[1]عقاري!F282+[1]تجارة!F282+'[1]النهرين '!F282</f>
        <v>0</v>
      </c>
    </row>
    <row r="283" spans="2:6" ht="17.45" hidden="1" customHeight="1">
      <c r="F283" s="13">
        <f>[1]مركزي!F283+[1]رشيد!F283+[1]صناعي!F283+[1]زراعي!F283+[1]عقاري!F283+[1]تجارة!F283+'[1]النهرين '!F283</f>
        <v>0</v>
      </c>
    </row>
    <row r="284" spans="2:6" ht="17.45" hidden="1" customHeight="1"/>
    <row r="285" spans="2:6" ht="17.45" hidden="1" customHeight="1"/>
    <row r="286" spans="2:6" ht="17.45" hidden="1" customHeight="1">
      <c r="C286" s="18">
        <f>C18-F7</f>
        <v>0</v>
      </c>
      <c r="F286" s="18">
        <f>F21+F25</f>
        <v>5694580620</v>
      </c>
    </row>
    <row r="287" spans="2:6" ht="17.45" hidden="1" customHeight="1"/>
    <row r="288" spans="2:6" ht="17.45" hidden="1" customHeight="1"/>
    <row r="289" ht="17.45" hidden="1" customHeight="1"/>
    <row r="290" ht="17.45" hidden="1" customHeight="1"/>
    <row r="291" ht="17.45" hidden="1" customHeight="1"/>
    <row r="292" ht="17.45" hidden="1" customHeight="1"/>
    <row r="293" ht="17.45" hidden="1" customHeight="1"/>
    <row r="294" ht="17.45" hidden="1" customHeight="1"/>
    <row r="295" ht="17.45" hidden="1" customHeight="1"/>
    <row r="296" ht="17.45" hidden="1" customHeight="1"/>
    <row r="297" ht="17.45" hidden="1" customHeight="1"/>
    <row r="298" ht="17.45" hidden="1" customHeight="1"/>
    <row r="299" ht="17.45" hidden="1" customHeight="1"/>
    <row r="300" ht="17.45" hidden="1" customHeight="1"/>
    <row r="301" ht="17.45" hidden="1" customHeight="1"/>
    <row r="302" ht="17.45" hidden="1" customHeight="1"/>
    <row r="303" ht="17.45" hidden="1" customHeight="1"/>
    <row r="304" ht="17.45" hidden="1" customHeight="1"/>
    <row r="305" ht="17.45" hidden="1" customHeight="1"/>
    <row r="306" ht="17.45" hidden="1" customHeight="1"/>
    <row r="307" ht="17.45" hidden="1" customHeight="1"/>
    <row r="308" ht="17.45" hidden="1" customHeight="1"/>
    <row r="309" ht="17.45" hidden="1" customHeight="1"/>
    <row r="310" ht="17.45" hidden="1" customHeight="1"/>
    <row r="311" ht="17.45" hidden="1" customHeight="1"/>
  </sheetData>
  <mergeCells count="20">
    <mergeCell ref="A41:B41"/>
    <mergeCell ref="A1:F1"/>
    <mergeCell ref="A2:B2"/>
    <mergeCell ref="A32:B32"/>
    <mergeCell ref="A33:B33"/>
    <mergeCell ref="A34:B34"/>
    <mergeCell ref="A35:B35"/>
    <mergeCell ref="A36:B36"/>
    <mergeCell ref="A37:D37"/>
    <mergeCell ref="A38:B38"/>
    <mergeCell ref="A39:B39"/>
    <mergeCell ref="A40:B40"/>
    <mergeCell ref="A48:B48"/>
    <mergeCell ref="A49:B49"/>
    <mergeCell ref="A42:B42"/>
    <mergeCell ref="A43:B43"/>
    <mergeCell ref="A44:B44"/>
    <mergeCell ref="A45:B45"/>
    <mergeCell ref="A46:B46"/>
    <mergeCell ref="A47:B47"/>
  </mergeCells>
  <printOptions horizontalCentered="1"/>
  <pageMargins left="0.5" right="0.5" top="0.7" bottom="0.63" header="0.75" footer="0.3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75"/>
  <sheetViews>
    <sheetView rightToLeft="1" workbookViewId="0">
      <selection activeCell="F9" sqref="F9"/>
    </sheetView>
  </sheetViews>
  <sheetFormatPr defaultRowHeight="17.45" customHeight="1"/>
  <cols>
    <col min="1" max="1" width="7.28515625" style="18" customWidth="1"/>
    <col min="2" max="2" width="40.140625" style="21" customWidth="1"/>
    <col min="3" max="3" width="14.140625" style="41" customWidth="1"/>
    <col min="4" max="4" width="8.5703125" style="18" bestFit="1" customWidth="1"/>
    <col min="5" max="5" width="44.140625" style="21" customWidth="1"/>
    <col min="6" max="6" width="17.28515625" style="41" customWidth="1"/>
    <col min="7" max="7" width="16.7109375" style="18" bestFit="1" customWidth="1"/>
    <col min="8" max="8" width="9.140625" style="18"/>
    <col min="9" max="9" width="24" style="18" bestFit="1" customWidth="1"/>
    <col min="10" max="10" width="84.28515625" style="18" bestFit="1" customWidth="1"/>
    <col min="11" max="16384" width="9.140625" style="18"/>
  </cols>
  <sheetData>
    <row r="1" spans="1:10" ht="17.45" customHeight="1">
      <c r="A1" s="101" t="s">
        <v>269</v>
      </c>
      <c r="B1" s="101"/>
      <c r="C1" s="101"/>
      <c r="D1" s="101"/>
      <c r="E1" s="101"/>
      <c r="F1" s="101"/>
    </row>
    <row r="2" spans="1:10" ht="17.100000000000001" customHeight="1">
      <c r="A2" s="102" t="s">
        <v>353</v>
      </c>
      <c r="B2" s="102"/>
      <c r="C2" s="38"/>
      <c r="D2" s="38"/>
      <c r="E2" s="38"/>
      <c r="F2" s="38"/>
    </row>
    <row r="3" spans="1:10" ht="17.100000000000001" customHeight="1">
      <c r="A3" s="39"/>
      <c r="B3" s="40"/>
      <c r="D3" s="41"/>
      <c r="F3" s="42" t="s">
        <v>1</v>
      </c>
    </row>
    <row r="4" spans="1:10" ht="17.100000000000001" customHeight="1">
      <c r="A4" s="43" t="s">
        <v>270</v>
      </c>
      <c r="B4" s="44" t="s">
        <v>271</v>
      </c>
      <c r="C4" s="43" t="s">
        <v>4</v>
      </c>
      <c r="D4" s="43" t="s">
        <v>270</v>
      </c>
      <c r="E4" s="44" t="s">
        <v>271</v>
      </c>
      <c r="F4" s="45" t="s">
        <v>4</v>
      </c>
      <c r="G4" s="46"/>
    </row>
    <row r="5" spans="1:10" ht="17.100000000000001" customHeight="1">
      <c r="A5" s="15">
        <v>100</v>
      </c>
      <c r="B5" s="17" t="s">
        <v>5</v>
      </c>
      <c r="C5" s="47">
        <v>8262939819</v>
      </c>
      <c r="D5" s="15">
        <v>2700</v>
      </c>
      <c r="E5" s="48" t="s">
        <v>6</v>
      </c>
      <c r="F5" s="47">
        <v>842965264</v>
      </c>
    </row>
    <row r="6" spans="1:10" ht="17.100000000000001" customHeight="1">
      <c r="A6" s="15">
        <v>200</v>
      </c>
      <c r="B6" s="17" t="s">
        <v>272</v>
      </c>
      <c r="C6" s="47">
        <v>625860143</v>
      </c>
      <c r="D6" s="15">
        <v>2800</v>
      </c>
      <c r="E6" s="17" t="s">
        <v>8</v>
      </c>
      <c r="F6" s="47">
        <v>18254910825</v>
      </c>
    </row>
    <row r="7" spans="1:10" ht="17.100000000000001" customHeight="1">
      <c r="A7" s="15">
        <v>300</v>
      </c>
      <c r="B7" s="17" t="s">
        <v>273</v>
      </c>
      <c r="C7" s="47">
        <v>8888799962</v>
      </c>
      <c r="D7" s="15">
        <v>2900</v>
      </c>
      <c r="E7" s="17" t="s">
        <v>274</v>
      </c>
      <c r="F7" s="47">
        <v>18817834164</v>
      </c>
      <c r="J7" s="49"/>
    </row>
    <row r="8" spans="1:10" ht="17.100000000000001" customHeight="1">
      <c r="A8" s="15">
        <v>400</v>
      </c>
      <c r="B8" s="17" t="s">
        <v>91</v>
      </c>
      <c r="C8" s="47">
        <v>32638685</v>
      </c>
      <c r="D8" s="15">
        <v>3000</v>
      </c>
      <c r="E8" s="17" t="s">
        <v>275</v>
      </c>
      <c r="F8" s="47">
        <v>191053025</v>
      </c>
    </row>
    <row r="9" spans="1:10" ht="17.100000000000001" customHeight="1">
      <c r="A9" s="15">
        <v>500</v>
      </c>
      <c r="B9" s="17" t="s">
        <v>276</v>
      </c>
      <c r="C9" s="47">
        <v>979790322</v>
      </c>
      <c r="D9" s="15">
        <v>3100</v>
      </c>
      <c r="E9" s="17" t="s">
        <v>14</v>
      </c>
      <c r="F9" s="47">
        <v>291279179</v>
      </c>
      <c r="I9" s="16"/>
    </row>
    <row r="10" spans="1:10" ht="17.100000000000001" customHeight="1">
      <c r="A10" s="15">
        <v>600</v>
      </c>
      <c r="B10" s="17" t="s">
        <v>277</v>
      </c>
      <c r="C10" s="47">
        <v>374846366</v>
      </c>
      <c r="D10" s="15">
        <v>3200</v>
      </c>
      <c r="E10" s="17" t="s">
        <v>278</v>
      </c>
      <c r="F10" s="47">
        <v>202850289</v>
      </c>
    </row>
    <row r="11" spans="1:10" ht="17.100000000000001" customHeight="1">
      <c r="A11" s="15">
        <v>700</v>
      </c>
      <c r="B11" s="17" t="s">
        <v>17</v>
      </c>
      <c r="C11" s="47">
        <v>1511922409</v>
      </c>
      <c r="D11" s="15">
        <v>3300</v>
      </c>
      <c r="E11" s="17" t="s">
        <v>18</v>
      </c>
      <c r="F11" s="47">
        <v>685182493</v>
      </c>
    </row>
    <row r="12" spans="1:10" ht="17.100000000000001" customHeight="1">
      <c r="A12" s="15">
        <v>800</v>
      </c>
      <c r="B12" s="17" t="s">
        <v>19</v>
      </c>
      <c r="C12" s="47">
        <v>4966509019</v>
      </c>
      <c r="D12" s="15">
        <v>3400</v>
      </c>
      <c r="E12" s="17" t="s">
        <v>279</v>
      </c>
      <c r="F12" s="47">
        <v>166359044</v>
      </c>
    </row>
    <row r="13" spans="1:10" ht="17.100000000000001" customHeight="1">
      <c r="A13" s="15">
        <v>900</v>
      </c>
      <c r="B13" s="17" t="s">
        <v>280</v>
      </c>
      <c r="C13" s="47">
        <v>1500404062</v>
      </c>
      <c r="D13" s="15">
        <v>3500</v>
      </c>
      <c r="E13" s="17" t="s">
        <v>22</v>
      </c>
      <c r="F13" s="47">
        <v>518823449</v>
      </c>
    </row>
    <row r="14" spans="1:10" ht="17.100000000000001" customHeight="1">
      <c r="A14" s="15">
        <v>1000</v>
      </c>
      <c r="B14" s="17" t="s">
        <v>23</v>
      </c>
      <c r="C14" s="47">
        <v>0</v>
      </c>
      <c r="D14" s="15">
        <v>3600</v>
      </c>
      <c r="E14" s="17" t="s">
        <v>24</v>
      </c>
      <c r="F14" s="47">
        <v>15738696</v>
      </c>
    </row>
    <row r="15" spans="1:10" ht="17.100000000000001" customHeight="1">
      <c r="A15" s="15">
        <v>1100</v>
      </c>
      <c r="B15" s="17" t="s">
        <v>25</v>
      </c>
      <c r="C15" s="47">
        <v>18254910825</v>
      </c>
      <c r="D15" s="15">
        <v>3700</v>
      </c>
      <c r="E15" s="17" t="s">
        <v>281</v>
      </c>
      <c r="F15" s="47">
        <v>0</v>
      </c>
    </row>
    <row r="16" spans="1:10" ht="17.100000000000001" customHeight="1">
      <c r="A16" s="15">
        <v>1200</v>
      </c>
      <c r="B16" s="17" t="s">
        <v>282</v>
      </c>
      <c r="C16" s="47">
        <v>0</v>
      </c>
      <c r="D16" s="15">
        <v>3800</v>
      </c>
      <c r="E16" s="17" t="s">
        <v>28</v>
      </c>
      <c r="F16" s="47">
        <v>503084753</v>
      </c>
    </row>
    <row r="17" spans="1:10" ht="17.100000000000001" customHeight="1">
      <c r="A17" s="15">
        <v>1300</v>
      </c>
      <c r="B17" s="17" t="s">
        <v>283</v>
      </c>
      <c r="C17" s="47">
        <v>562923339</v>
      </c>
      <c r="D17" s="15">
        <v>3900</v>
      </c>
      <c r="E17" s="17" t="s">
        <v>30</v>
      </c>
      <c r="F17" s="47">
        <v>52521969</v>
      </c>
    </row>
    <row r="18" spans="1:10" ht="17.100000000000001" customHeight="1">
      <c r="A18" s="15">
        <v>1400</v>
      </c>
      <c r="B18" s="17" t="s">
        <v>31</v>
      </c>
      <c r="C18" s="47">
        <v>18817834164</v>
      </c>
      <c r="D18" s="15">
        <v>4000</v>
      </c>
      <c r="E18" s="17" t="s">
        <v>284</v>
      </c>
      <c r="F18" s="47">
        <v>450562784</v>
      </c>
      <c r="G18" s="50"/>
    </row>
    <row r="19" spans="1:10" ht="17.100000000000001" customHeight="1">
      <c r="A19" s="15">
        <v>1500</v>
      </c>
      <c r="B19" s="17" t="s">
        <v>285</v>
      </c>
      <c r="C19" s="47">
        <v>1498129918</v>
      </c>
      <c r="D19" s="15">
        <v>4100</v>
      </c>
      <c r="E19" s="17" t="s">
        <v>286</v>
      </c>
      <c r="F19" s="47">
        <v>845248</v>
      </c>
    </row>
    <row r="20" spans="1:10" ht="17.100000000000001" customHeight="1">
      <c r="A20" s="15">
        <v>1600</v>
      </c>
      <c r="B20" s="17" t="s">
        <v>287</v>
      </c>
      <c r="C20" s="47">
        <v>271370621</v>
      </c>
      <c r="D20" s="15">
        <v>4200</v>
      </c>
      <c r="E20" s="17" t="s">
        <v>288</v>
      </c>
      <c r="F20" s="47">
        <v>451408032</v>
      </c>
      <c r="G20" s="46"/>
    </row>
    <row r="21" spans="1:10" ht="17.100000000000001" customHeight="1">
      <c r="A21" s="15">
        <v>1700</v>
      </c>
      <c r="B21" s="17" t="s">
        <v>289</v>
      </c>
      <c r="C21" s="47">
        <v>1226759297</v>
      </c>
      <c r="D21" s="15">
        <v>4220</v>
      </c>
      <c r="E21" s="17" t="s">
        <v>38</v>
      </c>
      <c r="F21" s="47">
        <v>310699755</v>
      </c>
      <c r="J21" s="49"/>
    </row>
    <row r="22" spans="1:10" ht="17.100000000000001" customHeight="1">
      <c r="A22" s="15">
        <v>1800</v>
      </c>
      <c r="B22" s="17" t="s">
        <v>39</v>
      </c>
      <c r="C22" s="47">
        <v>2027169448</v>
      </c>
      <c r="D22" s="15">
        <v>4221</v>
      </c>
      <c r="E22" s="51" t="s">
        <v>40</v>
      </c>
      <c r="F22" s="47">
        <v>262023067</v>
      </c>
    </row>
    <row r="23" spans="1:10" ht="17.100000000000001" customHeight="1">
      <c r="A23" s="15">
        <v>1900</v>
      </c>
      <c r="B23" s="17" t="s">
        <v>290</v>
      </c>
      <c r="C23" s="47">
        <v>225213</v>
      </c>
      <c r="D23" s="15">
        <v>4222</v>
      </c>
      <c r="E23" s="51" t="s">
        <v>42</v>
      </c>
      <c r="F23" s="47">
        <v>48676688</v>
      </c>
    </row>
    <row r="24" spans="1:10" ht="17.100000000000001" customHeight="1">
      <c r="A24" s="15">
        <v>2000</v>
      </c>
      <c r="B24" s="17" t="s">
        <v>291</v>
      </c>
      <c r="C24" s="47">
        <v>3149209097</v>
      </c>
      <c r="D24" s="15">
        <v>4223</v>
      </c>
      <c r="E24" s="51" t="s">
        <v>44</v>
      </c>
      <c r="F24" s="47">
        <v>0</v>
      </c>
    </row>
    <row r="25" spans="1:10" ht="17.100000000000001" customHeight="1">
      <c r="A25" s="15">
        <v>2100</v>
      </c>
      <c r="B25" s="17" t="s">
        <v>93</v>
      </c>
      <c r="C25" s="47">
        <v>1150971866</v>
      </c>
      <c r="D25" s="15">
        <v>4240</v>
      </c>
      <c r="E25" s="17" t="s">
        <v>256</v>
      </c>
      <c r="F25" s="47">
        <v>140708277</v>
      </c>
    </row>
    <row r="26" spans="1:10" ht="17.100000000000001" customHeight="1">
      <c r="A26" s="15">
        <v>2200</v>
      </c>
      <c r="B26" s="17" t="s">
        <v>47</v>
      </c>
      <c r="C26" s="47">
        <v>6640153989</v>
      </c>
      <c r="D26" s="15">
        <v>4260</v>
      </c>
      <c r="E26" s="17" t="s">
        <v>292</v>
      </c>
      <c r="F26" s="47">
        <v>0</v>
      </c>
    </row>
    <row r="27" spans="1:10" ht="17.100000000000001" customHeight="1">
      <c r="A27" s="15">
        <v>2300</v>
      </c>
      <c r="B27" s="17" t="s">
        <v>293</v>
      </c>
      <c r="C27" s="47">
        <v>1968148984</v>
      </c>
      <c r="D27" s="15">
        <v>4280</v>
      </c>
      <c r="E27" s="17" t="s">
        <v>294</v>
      </c>
      <c r="F27" s="47">
        <v>0</v>
      </c>
    </row>
    <row r="28" spans="1:10" ht="17.100000000000001" customHeight="1">
      <c r="A28" s="15">
        <v>2400</v>
      </c>
      <c r="B28" s="17" t="s">
        <v>295</v>
      </c>
      <c r="C28" s="47">
        <v>1812231006</v>
      </c>
      <c r="D28" s="15">
        <v>4300</v>
      </c>
      <c r="E28" s="17" t="s">
        <v>296</v>
      </c>
      <c r="F28" s="47">
        <v>466301480</v>
      </c>
    </row>
    <row r="29" spans="1:10" ht="17.100000000000001" customHeight="1">
      <c r="A29" s="15">
        <v>2500</v>
      </c>
      <c r="B29" s="17" t="s">
        <v>297</v>
      </c>
      <c r="C29" s="47">
        <v>16748109603</v>
      </c>
      <c r="D29" s="15">
        <v>4400</v>
      </c>
      <c r="E29" s="17" t="s">
        <v>54</v>
      </c>
      <c r="F29" s="47">
        <v>140708277</v>
      </c>
    </row>
    <row r="30" spans="1:10" ht="17.100000000000001" customHeight="1">
      <c r="A30" s="15">
        <v>2600</v>
      </c>
      <c r="B30" s="17" t="s">
        <v>55</v>
      </c>
      <c r="C30" s="47">
        <v>16185186264</v>
      </c>
      <c r="D30" s="15">
        <v>4500</v>
      </c>
      <c r="E30" s="17" t="s">
        <v>56</v>
      </c>
      <c r="F30" s="47">
        <v>309854507</v>
      </c>
    </row>
    <row r="31" spans="1:10" ht="17.45" hidden="1" customHeight="1">
      <c r="F31" s="47"/>
    </row>
    <row r="32" spans="1:10" ht="17.45" hidden="1" customHeight="1">
      <c r="A32" s="102"/>
      <c r="B32" s="102"/>
      <c r="F32" s="47"/>
    </row>
    <row r="33" spans="1:6" ht="17.45" hidden="1" customHeight="1">
      <c r="A33" s="102"/>
      <c r="B33" s="102"/>
      <c r="C33" s="41">
        <f>C18-F7</f>
        <v>0</v>
      </c>
      <c r="F33" s="47"/>
    </row>
    <row r="34" spans="1:6" ht="17.45" hidden="1" customHeight="1">
      <c r="A34" s="103" t="s">
        <v>298</v>
      </c>
      <c r="B34" s="103"/>
      <c r="E34" s="21">
        <f>F21+F25+F26+F27</f>
        <v>451408032</v>
      </c>
      <c r="F34" s="47">
        <f>E34-F20</f>
        <v>0</v>
      </c>
    </row>
    <row r="35" spans="1:6" ht="17.45" hidden="1" customHeight="1">
      <c r="A35" s="52" t="s">
        <v>58</v>
      </c>
      <c r="B35" s="53"/>
      <c r="F35" s="47"/>
    </row>
    <row r="36" spans="1:6" ht="17.45" hidden="1" customHeight="1">
      <c r="A36" s="104" t="s">
        <v>59</v>
      </c>
      <c r="B36" s="104"/>
      <c r="F36" s="47"/>
    </row>
    <row r="37" spans="1:6" ht="17.45" hidden="1" customHeight="1">
      <c r="A37" s="96" t="s">
        <v>60</v>
      </c>
      <c r="B37" s="96"/>
      <c r="C37" s="96"/>
      <c r="D37" s="96"/>
      <c r="F37" s="47"/>
    </row>
    <row r="38" spans="1:6" ht="17.45" hidden="1" customHeight="1">
      <c r="A38" s="97" t="s">
        <v>61</v>
      </c>
      <c r="B38" s="98"/>
      <c r="C38" s="54" t="s">
        <v>62</v>
      </c>
      <c r="D38" s="55" t="s">
        <v>63</v>
      </c>
      <c r="F38" s="47"/>
    </row>
    <row r="39" spans="1:6" ht="17.45" hidden="1" customHeight="1">
      <c r="A39" s="99" t="s">
        <v>64</v>
      </c>
      <c r="B39" s="100"/>
      <c r="C39" s="23">
        <f>F11/F29</f>
        <v>4.8695251452762793</v>
      </c>
      <c r="D39" s="26"/>
      <c r="F39" s="47"/>
    </row>
    <row r="40" spans="1:6" ht="17.45" hidden="1" customHeight="1">
      <c r="A40" s="95" t="s">
        <v>65</v>
      </c>
      <c r="B40" s="95"/>
      <c r="C40" s="23">
        <f>F11/C19</f>
        <v>0.45735852729963306</v>
      </c>
      <c r="D40" s="26"/>
      <c r="F40" s="47"/>
    </row>
    <row r="41" spans="1:6" ht="17.45" hidden="1" customHeight="1">
      <c r="A41" s="95" t="s">
        <v>66</v>
      </c>
      <c r="B41" s="95"/>
      <c r="C41" s="23">
        <f>C29/(C10+C11+C12+C13+C14+C16+C17)</f>
        <v>1.8783056148310264</v>
      </c>
      <c r="D41" s="26"/>
      <c r="F41" s="47"/>
    </row>
    <row r="42" spans="1:6" ht="17.45" hidden="1" customHeight="1">
      <c r="A42" s="95" t="s">
        <v>67</v>
      </c>
      <c r="B42" s="95"/>
      <c r="C42" s="23">
        <f>(C26+C27)/(C10+C11+C12+C13+C14+C16+C17)</f>
        <v>0.96542381150026912</v>
      </c>
      <c r="D42" s="26"/>
      <c r="F42" s="47"/>
    </row>
    <row r="43" spans="1:6" ht="17.45" hidden="1" customHeight="1">
      <c r="A43" s="95" t="s">
        <v>68</v>
      </c>
      <c r="B43" s="95"/>
      <c r="C43" s="23"/>
      <c r="D43" s="26">
        <f>(F21/F6)*100%</f>
        <v>1.7020064243452693E-2</v>
      </c>
      <c r="F43" s="47"/>
    </row>
    <row r="44" spans="1:6" ht="17.45" hidden="1" customHeight="1">
      <c r="A44" s="95" t="s">
        <v>69</v>
      </c>
      <c r="B44" s="95"/>
      <c r="C44" s="23"/>
      <c r="D44" s="26">
        <f>(C8/F7)*100</f>
        <v>0.17344549173698415</v>
      </c>
      <c r="F44" s="47"/>
    </row>
    <row r="45" spans="1:6" ht="17.45" hidden="1" customHeight="1">
      <c r="A45" s="95" t="s">
        <v>70</v>
      </c>
      <c r="B45" s="95"/>
      <c r="C45" s="23">
        <f>C15/F16</f>
        <v>36.285955231483634</v>
      </c>
      <c r="D45" s="26"/>
      <c r="F45" s="47"/>
    </row>
    <row r="46" spans="1:6" ht="17.45" hidden="1" customHeight="1">
      <c r="A46" s="95" t="s">
        <v>71</v>
      </c>
      <c r="B46" s="95"/>
      <c r="C46" s="23">
        <f>F21/F16</f>
        <v>0.61758928917489975</v>
      </c>
      <c r="D46" s="26"/>
      <c r="F46" s="47"/>
    </row>
    <row r="47" spans="1:6" ht="17.45" hidden="1" customHeight="1">
      <c r="A47" s="95" t="s">
        <v>72</v>
      </c>
      <c r="B47" s="95"/>
      <c r="C47" s="23"/>
      <c r="D47" s="26">
        <f>(C7/F7)*100%</f>
        <v>0.47236041536623674</v>
      </c>
      <c r="F47" s="47"/>
    </row>
    <row r="48" spans="1:6" ht="17.45" hidden="1" customHeight="1">
      <c r="A48" s="95" t="s">
        <v>73</v>
      </c>
      <c r="B48" s="95"/>
      <c r="C48" s="23">
        <f>F21/C5</f>
        <v>3.760159964926401E-2</v>
      </c>
      <c r="D48" s="26"/>
      <c r="F48" s="47"/>
    </row>
    <row r="49" spans="1:14" ht="17.45" hidden="1" customHeight="1">
      <c r="A49" s="94" t="s">
        <v>74</v>
      </c>
      <c r="B49" s="94"/>
      <c r="C49" s="41">
        <f>(C10+C11+C12+C75+C73)/C5</f>
        <v>0.82939945638251056</v>
      </c>
      <c r="F49" s="47"/>
    </row>
    <row r="50" spans="1:14" ht="17.45" hidden="1" customHeight="1">
      <c r="F50" s="47"/>
    </row>
    <row r="51" spans="1:14" ht="17.45" hidden="1" customHeight="1">
      <c r="B51" s="56" t="s">
        <v>75</v>
      </c>
      <c r="C51" s="57" t="s">
        <v>76</v>
      </c>
      <c r="D51" s="57" t="s">
        <v>77</v>
      </c>
      <c r="F51" s="47"/>
    </row>
    <row r="52" spans="1:14" ht="17.45" hidden="1" customHeight="1">
      <c r="B52" s="21" t="s">
        <v>78</v>
      </c>
      <c r="C52" s="58"/>
      <c r="D52" s="49"/>
      <c r="E52" s="59" t="s">
        <v>79</v>
      </c>
      <c r="F52" s="47" t="s">
        <v>299</v>
      </c>
      <c r="G52" s="18" t="s">
        <v>80</v>
      </c>
      <c r="H52" s="18" t="s">
        <v>81</v>
      </c>
      <c r="I52" s="18" t="s">
        <v>82</v>
      </c>
      <c r="J52" s="18" t="s">
        <v>83</v>
      </c>
      <c r="K52" s="18" t="s">
        <v>84</v>
      </c>
      <c r="L52" s="18" t="s">
        <v>85</v>
      </c>
      <c r="M52" s="18" t="s">
        <v>86</v>
      </c>
      <c r="N52" s="18" t="s">
        <v>87</v>
      </c>
    </row>
    <row r="53" spans="1:14" ht="17.45" hidden="1" customHeight="1">
      <c r="B53" s="21" t="s">
        <v>88</v>
      </c>
      <c r="C53" s="58"/>
      <c r="D53" s="49"/>
      <c r="E53" s="59" t="s">
        <v>89</v>
      </c>
      <c r="F53" s="47"/>
      <c r="M53" s="18">
        <f>SUM(G53+H53+I53+J53+K53+L53)</f>
        <v>0</v>
      </c>
    </row>
    <row r="54" spans="1:14" ht="17.45" hidden="1" customHeight="1">
      <c r="B54" s="21" t="s">
        <v>87</v>
      </c>
      <c r="C54" s="58"/>
      <c r="D54" s="49"/>
      <c r="E54" s="59"/>
      <c r="F54" s="47"/>
      <c r="M54" s="18">
        <f>SUM(G54+H54+I54+J54+K54+L54)</f>
        <v>0</v>
      </c>
    </row>
    <row r="55" spans="1:14" ht="17.45" hidden="1" customHeight="1">
      <c r="B55" s="21" t="s">
        <v>90</v>
      </c>
      <c r="C55" s="58"/>
      <c r="D55" s="49"/>
      <c r="E55" s="59"/>
      <c r="F55" s="47"/>
    </row>
    <row r="56" spans="1:14" ht="17.45" hidden="1" customHeight="1">
      <c r="B56" s="56" t="s">
        <v>39</v>
      </c>
      <c r="C56" s="58"/>
      <c r="D56" s="49"/>
      <c r="E56" s="59"/>
      <c r="F56" s="47"/>
    </row>
    <row r="57" spans="1:14" ht="17.45" hidden="1" customHeight="1">
      <c r="B57" s="21" t="s">
        <v>91</v>
      </c>
      <c r="C57" s="58"/>
      <c r="D57" s="49"/>
      <c r="E57" s="59"/>
      <c r="F57" s="47"/>
    </row>
    <row r="58" spans="1:14" ht="17.45" hidden="1" customHeight="1">
      <c r="B58" s="21" t="s">
        <v>92</v>
      </c>
      <c r="C58" s="58"/>
      <c r="D58" s="49"/>
      <c r="E58" s="59"/>
      <c r="F58" s="47"/>
    </row>
    <row r="59" spans="1:14" ht="17.45" hidden="1" customHeight="1">
      <c r="B59" s="56" t="s">
        <v>93</v>
      </c>
      <c r="C59" s="58"/>
      <c r="D59" s="49"/>
      <c r="E59" s="59"/>
      <c r="F59" s="47"/>
    </row>
    <row r="60" spans="1:14" ht="17.45" hidden="1" customHeight="1">
      <c r="B60" s="60" t="s">
        <v>94</v>
      </c>
      <c r="C60" s="58"/>
      <c r="D60" s="49"/>
      <c r="E60" s="59"/>
      <c r="F60" s="47"/>
    </row>
    <row r="61" spans="1:14" ht="17.45" hidden="1" customHeight="1">
      <c r="B61" s="21" t="s">
        <v>95</v>
      </c>
      <c r="C61" s="58"/>
      <c r="D61" s="49"/>
      <c r="E61" s="59"/>
      <c r="F61" s="47"/>
    </row>
    <row r="62" spans="1:14" ht="17.45" hidden="1" customHeight="1">
      <c r="B62" s="21" t="s">
        <v>96</v>
      </c>
      <c r="C62" s="58"/>
      <c r="D62" s="49"/>
      <c r="E62" s="59"/>
      <c r="F62" s="47"/>
    </row>
    <row r="63" spans="1:14" ht="17.45" hidden="1" customHeight="1">
      <c r="B63" s="56" t="s">
        <v>97</v>
      </c>
      <c r="C63" s="58"/>
      <c r="D63" s="49"/>
      <c r="E63" s="59"/>
      <c r="F63" s="47"/>
    </row>
    <row r="64" spans="1:14" ht="17.45" hidden="1" customHeight="1">
      <c r="B64" s="21" t="s">
        <v>98</v>
      </c>
      <c r="C64" s="58"/>
      <c r="D64" s="49"/>
      <c r="E64" s="59"/>
      <c r="F64" s="47"/>
    </row>
    <row r="65" spans="2:6" ht="17.45" hidden="1" customHeight="1">
      <c r="B65" s="21" t="s">
        <v>99</v>
      </c>
      <c r="C65" s="58"/>
      <c r="D65" s="49"/>
      <c r="E65" s="59"/>
      <c r="F65" s="47"/>
    </row>
    <row r="66" spans="2:6" ht="17.45" hidden="1" customHeight="1">
      <c r="B66" s="56" t="s">
        <v>100</v>
      </c>
      <c r="C66" s="58"/>
      <c r="D66" s="49"/>
      <c r="E66" s="59"/>
      <c r="F66" s="47"/>
    </row>
    <row r="67" spans="2:6" ht="17.45" hidden="1" customHeight="1">
      <c r="B67" s="21" t="s">
        <v>100</v>
      </c>
      <c r="C67" s="58"/>
      <c r="D67" s="49"/>
      <c r="E67" s="59"/>
      <c r="F67" s="47"/>
    </row>
    <row r="68" spans="2:6" ht="17.45" hidden="1" customHeight="1">
      <c r="B68" s="21" t="s">
        <v>101</v>
      </c>
      <c r="C68" s="58"/>
      <c r="D68" s="49"/>
      <c r="E68" s="59"/>
      <c r="F68" s="47"/>
    </row>
    <row r="69" spans="2:6" ht="17.45" hidden="1" customHeight="1">
      <c r="B69" s="21" t="s">
        <v>102</v>
      </c>
      <c r="C69" s="58"/>
      <c r="D69" s="49"/>
      <c r="E69" s="59"/>
      <c r="F69" s="47"/>
    </row>
    <row r="70" spans="2:6" ht="17.45" hidden="1" customHeight="1">
      <c r="C70" s="58"/>
      <c r="D70" s="49"/>
      <c r="E70" s="59"/>
      <c r="F70" s="47"/>
    </row>
    <row r="71" spans="2:6" ht="17.45" hidden="1" customHeight="1">
      <c r="B71" s="56" t="s">
        <v>103</v>
      </c>
      <c r="C71" s="58"/>
      <c r="D71" s="49"/>
      <c r="E71" s="59"/>
      <c r="F71" s="47"/>
    </row>
    <row r="72" spans="2:6" ht="17.45" hidden="1" customHeight="1">
      <c r="B72" s="21" t="s">
        <v>104</v>
      </c>
      <c r="C72" s="58"/>
      <c r="D72" s="49"/>
      <c r="E72" s="59"/>
      <c r="F72" s="47"/>
    </row>
    <row r="73" spans="2:6" ht="17.45" hidden="1" customHeight="1">
      <c r="B73" s="21" t="s">
        <v>105</v>
      </c>
      <c r="C73" s="58"/>
      <c r="D73" s="49"/>
      <c r="E73" s="59"/>
      <c r="F73" s="47"/>
    </row>
    <row r="74" spans="2:6" ht="17.45" hidden="1" customHeight="1">
      <c r="B74" s="21" t="s">
        <v>106</v>
      </c>
      <c r="C74" s="58"/>
      <c r="D74" s="49"/>
      <c r="E74" s="59"/>
      <c r="F74" s="47"/>
    </row>
    <row r="75" spans="2:6" ht="17.45" hidden="1" customHeight="1">
      <c r="B75" s="21" t="s">
        <v>107</v>
      </c>
      <c r="C75" s="58"/>
      <c r="D75" s="49"/>
      <c r="E75" s="59"/>
      <c r="F75" s="47"/>
    </row>
    <row r="76" spans="2:6" ht="17.45" hidden="1" customHeight="1">
      <c r="B76" s="21" t="s">
        <v>108</v>
      </c>
      <c r="C76" s="58"/>
      <c r="D76" s="49"/>
      <c r="E76" s="59"/>
      <c r="F76" s="47"/>
    </row>
    <row r="77" spans="2:6" ht="17.45" hidden="1" customHeight="1">
      <c r="B77" s="21" t="s">
        <v>109</v>
      </c>
      <c r="C77" s="58"/>
      <c r="D77" s="49"/>
      <c r="E77" s="59"/>
      <c r="F77" s="47"/>
    </row>
    <row r="78" spans="2:6" ht="17.45" hidden="1" customHeight="1">
      <c r="B78" s="21" t="s">
        <v>110</v>
      </c>
      <c r="C78" s="58"/>
      <c r="D78" s="49"/>
      <c r="E78" s="59"/>
      <c r="F78" s="47"/>
    </row>
    <row r="79" spans="2:6" ht="17.45" hidden="1" customHeight="1">
      <c r="B79" s="21" t="s">
        <v>111</v>
      </c>
      <c r="C79" s="58"/>
      <c r="D79" s="49"/>
      <c r="E79" s="59"/>
      <c r="F79" s="47"/>
    </row>
    <row r="80" spans="2:6" ht="17.45" hidden="1" customHeight="1">
      <c r="B80" s="21" t="s">
        <v>112</v>
      </c>
      <c r="C80" s="58"/>
      <c r="D80" s="49"/>
      <c r="E80" s="59"/>
      <c r="F80" s="47"/>
    </row>
    <row r="81" spans="2:6" ht="17.45" hidden="1" customHeight="1">
      <c r="B81" s="21" t="s">
        <v>113</v>
      </c>
      <c r="C81" s="58"/>
      <c r="D81" s="49"/>
      <c r="E81" s="59"/>
      <c r="F81" s="47"/>
    </row>
    <row r="82" spans="2:6" ht="17.45" hidden="1" customHeight="1">
      <c r="B82" s="21" t="s">
        <v>114</v>
      </c>
      <c r="C82" s="58"/>
      <c r="D82" s="49"/>
      <c r="E82" s="59"/>
      <c r="F82" s="47"/>
    </row>
    <row r="83" spans="2:6" ht="17.45" hidden="1" customHeight="1">
      <c r="B83" s="21" t="s">
        <v>115</v>
      </c>
      <c r="C83" s="58"/>
      <c r="D83" s="49"/>
      <c r="E83" s="59"/>
      <c r="F83" s="47"/>
    </row>
    <row r="84" spans="2:6" ht="17.45" hidden="1" customHeight="1">
      <c r="B84" s="21" t="s">
        <v>116</v>
      </c>
      <c r="C84" s="58"/>
      <c r="D84" s="49"/>
      <c r="E84" s="59"/>
      <c r="F84" s="47"/>
    </row>
    <row r="85" spans="2:6" ht="17.45" hidden="1" customHeight="1">
      <c r="B85" s="21" t="s">
        <v>117</v>
      </c>
      <c r="C85" s="58"/>
      <c r="D85" s="49"/>
      <c r="E85" s="59"/>
      <c r="F85" s="47"/>
    </row>
    <row r="86" spans="2:6" ht="17.45" hidden="1" customHeight="1">
      <c r="B86" s="21" t="s">
        <v>118</v>
      </c>
      <c r="C86" s="58"/>
      <c r="D86" s="49"/>
      <c r="E86" s="59"/>
      <c r="F86" s="47"/>
    </row>
    <row r="87" spans="2:6" ht="17.45" hidden="1" customHeight="1">
      <c r="B87" s="21" t="s">
        <v>119</v>
      </c>
      <c r="C87" s="58"/>
      <c r="D87" s="49"/>
      <c r="E87" s="59"/>
      <c r="F87" s="47"/>
    </row>
    <row r="88" spans="2:6" ht="17.45" hidden="1" customHeight="1">
      <c r="B88" s="21" t="s">
        <v>120</v>
      </c>
      <c r="C88" s="58"/>
      <c r="D88" s="49"/>
      <c r="E88" s="59"/>
      <c r="F88" s="47"/>
    </row>
    <row r="89" spans="2:6" ht="17.45" hidden="1" customHeight="1">
      <c r="B89" s="21" t="s">
        <v>121</v>
      </c>
      <c r="C89" s="58"/>
      <c r="D89" s="49"/>
      <c r="E89" s="59"/>
      <c r="F89" s="47"/>
    </row>
    <row r="90" spans="2:6" ht="17.45" hidden="1" customHeight="1">
      <c r="B90" s="21" t="s">
        <v>122</v>
      </c>
      <c r="C90" s="58"/>
      <c r="D90" s="49"/>
      <c r="E90" s="59"/>
      <c r="F90" s="47"/>
    </row>
    <row r="91" spans="2:6" ht="17.45" hidden="1" customHeight="1">
      <c r="B91" s="21" t="s">
        <v>123</v>
      </c>
      <c r="C91" s="58"/>
      <c r="D91" s="49"/>
      <c r="E91" s="59"/>
      <c r="F91" s="47"/>
    </row>
    <row r="92" spans="2:6" ht="17.45" hidden="1" customHeight="1">
      <c r="B92" s="21" t="s">
        <v>124</v>
      </c>
      <c r="C92" s="58"/>
      <c r="D92" s="49"/>
      <c r="E92" s="59"/>
      <c r="F92" s="47"/>
    </row>
    <row r="93" spans="2:6" ht="17.45" hidden="1" customHeight="1">
      <c r="B93" s="21" t="s">
        <v>125</v>
      </c>
      <c r="C93" s="58"/>
      <c r="D93" s="49"/>
      <c r="E93" s="59"/>
      <c r="F93" s="47"/>
    </row>
    <row r="94" spans="2:6" ht="17.45" hidden="1" customHeight="1">
      <c r="B94" s="21" t="s">
        <v>126</v>
      </c>
      <c r="C94" s="58"/>
      <c r="D94" s="49"/>
      <c r="E94" s="59"/>
      <c r="F94" s="47"/>
    </row>
    <row r="95" spans="2:6" ht="17.45" hidden="1" customHeight="1">
      <c r="C95" s="58"/>
      <c r="D95" s="49"/>
      <c r="E95" s="59"/>
      <c r="F95" s="47"/>
    </row>
    <row r="96" spans="2:6" ht="17.45" hidden="1" customHeight="1">
      <c r="C96" s="58"/>
      <c r="D96" s="49"/>
      <c r="E96" s="59"/>
      <c r="F96" s="47"/>
    </row>
    <row r="97" spans="2:6" ht="17.45" hidden="1" customHeight="1">
      <c r="B97" s="61" t="s">
        <v>127</v>
      </c>
      <c r="C97" s="58"/>
      <c r="D97" s="49"/>
      <c r="E97" s="59"/>
      <c r="F97" s="47"/>
    </row>
    <row r="98" spans="2:6" ht="17.45" hidden="1" customHeight="1">
      <c r="B98" s="21" t="s">
        <v>128</v>
      </c>
      <c r="C98" s="58"/>
      <c r="D98" s="49"/>
      <c r="E98" s="59"/>
      <c r="F98" s="47"/>
    </row>
    <row r="99" spans="2:6" ht="17.45" hidden="1" customHeight="1">
      <c r="B99" s="21" t="s">
        <v>129</v>
      </c>
      <c r="C99" s="58"/>
      <c r="D99" s="49"/>
      <c r="E99" s="59"/>
      <c r="F99" s="47"/>
    </row>
    <row r="100" spans="2:6" ht="17.45" hidden="1" customHeight="1">
      <c r="B100" s="21" t="s">
        <v>130</v>
      </c>
      <c r="C100" s="58"/>
      <c r="D100" s="49"/>
      <c r="E100" s="59"/>
      <c r="F100" s="47"/>
    </row>
    <row r="101" spans="2:6" ht="17.45" hidden="1" customHeight="1">
      <c r="C101" s="58"/>
      <c r="D101" s="49"/>
      <c r="E101" s="59"/>
      <c r="F101" s="47"/>
    </row>
    <row r="102" spans="2:6" ht="17.45" hidden="1" customHeight="1">
      <c r="C102" s="58"/>
      <c r="D102" s="49"/>
      <c r="E102" s="59"/>
      <c r="F102" s="47"/>
    </row>
    <row r="103" spans="2:6" ht="17.45" hidden="1" customHeight="1">
      <c r="B103" s="61" t="s">
        <v>29</v>
      </c>
      <c r="C103" s="58"/>
      <c r="D103" s="49"/>
      <c r="E103" s="59"/>
      <c r="F103" s="47"/>
    </row>
    <row r="104" spans="2:6" ht="17.45" hidden="1" customHeight="1">
      <c r="B104" s="21" t="s">
        <v>131</v>
      </c>
      <c r="C104" s="58"/>
      <c r="D104" s="49"/>
      <c r="E104" s="59"/>
      <c r="F104" s="47"/>
    </row>
    <row r="105" spans="2:6" ht="17.45" hidden="1" customHeight="1">
      <c r="B105" s="21" t="s">
        <v>132</v>
      </c>
      <c r="C105" s="58"/>
      <c r="D105" s="49"/>
      <c r="E105" s="59"/>
      <c r="F105" s="47"/>
    </row>
    <row r="106" spans="2:6" ht="17.45" hidden="1" customHeight="1">
      <c r="B106" s="21" t="s">
        <v>133</v>
      </c>
      <c r="C106" s="58"/>
      <c r="D106" s="49"/>
      <c r="E106" s="59"/>
      <c r="F106" s="47"/>
    </row>
    <row r="107" spans="2:6" ht="17.45" hidden="1" customHeight="1">
      <c r="B107" s="21" t="s">
        <v>134</v>
      </c>
      <c r="C107" s="58"/>
      <c r="D107" s="49"/>
      <c r="E107" s="59"/>
      <c r="F107" s="47"/>
    </row>
    <row r="108" spans="2:6" ht="17.45" hidden="1" customHeight="1">
      <c r="B108" s="21" t="s">
        <v>135</v>
      </c>
      <c r="C108" s="58"/>
      <c r="D108" s="49"/>
      <c r="E108" s="59"/>
      <c r="F108" s="47"/>
    </row>
    <row r="109" spans="2:6" ht="17.45" hidden="1" customHeight="1">
      <c r="B109" s="21" t="s">
        <v>136</v>
      </c>
      <c r="C109" s="58"/>
      <c r="D109" s="49"/>
      <c r="E109" s="59"/>
      <c r="F109" s="47"/>
    </row>
    <row r="110" spans="2:6" ht="17.25" hidden="1" customHeight="1">
      <c r="B110" s="21" t="s">
        <v>137</v>
      </c>
      <c r="C110" s="58"/>
      <c r="D110" s="49"/>
      <c r="E110" s="59"/>
      <c r="F110" s="47"/>
    </row>
    <row r="111" spans="2:6" ht="17.45" hidden="1" customHeight="1">
      <c r="B111" s="21" t="s">
        <v>138</v>
      </c>
      <c r="C111" s="58"/>
      <c r="D111" s="49"/>
      <c r="E111" s="59"/>
      <c r="F111" s="47"/>
    </row>
    <row r="112" spans="2:6" ht="17.45" hidden="1" customHeight="1">
      <c r="B112" s="21" t="s">
        <v>139</v>
      </c>
      <c r="C112" s="58"/>
      <c r="D112" s="49"/>
      <c r="E112" s="59"/>
      <c r="F112" s="47"/>
    </row>
    <row r="113" spans="2:6" ht="17.45" hidden="1" customHeight="1">
      <c r="B113" s="21" t="s">
        <v>140</v>
      </c>
      <c r="C113" s="58"/>
      <c r="D113" s="49"/>
      <c r="E113" s="59"/>
      <c r="F113" s="47"/>
    </row>
    <row r="114" spans="2:6" ht="17.45" hidden="1" customHeight="1">
      <c r="B114" s="21" t="s">
        <v>141</v>
      </c>
      <c r="C114" s="58"/>
      <c r="D114" s="49"/>
      <c r="E114" s="59"/>
      <c r="F114" s="47"/>
    </row>
    <row r="115" spans="2:6" ht="17.45" hidden="1" customHeight="1">
      <c r="B115" s="21" t="s">
        <v>142</v>
      </c>
      <c r="C115" s="58"/>
      <c r="D115" s="49"/>
      <c r="E115" s="59"/>
      <c r="F115" s="47"/>
    </row>
    <row r="116" spans="2:6" ht="17.45" hidden="1" customHeight="1">
      <c r="B116" s="21" t="s">
        <v>143</v>
      </c>
      <c r="C116" s="58"/>
      <c r="D116" s="49"/>
      <c r="E116" s="59"/>
      <c r="F116" s="47"/>
    </row>
    <row r="117" spans="2:6" ht="17.45" hidden="1" customHeight="1">
      <c r="B117" s="21" t="s">
        <v>144</v>
      </c>
      <c r="C117" s="58"/>
      <c r="D117" s="49"/>
      <c r="E117" s="59"/>
      <c r="F117" s="47"/>
    </row>
    <row r="118" spans="2:6" ht="17.45" hidden="1" customHeight="1">
      <c r="B118" s="21" t="s">
        <v>145</v>
      </c>
      <c r="C118" s="58"/>
      <c r="D118" s="49"/>
      <c r="E118" s="59"/>
      <c r="F118" s="47"/>
    </row>
    <row r="119" spans="2:6" ht="17.45" hidden="1" customHeight="1">
      <c r="B119" s="21" t="s">
        <v>146</v>
      </c>
      <c r="C119" s="58"/>
      <c r="D119" s="49"/>
      <c r="E119" s="59"/>
      <c r="F119" s="47"/>
    </row>
    <row r="120" spans="2:6" ht="17.45" hidden="1" customHeight="1">
      <c r="B120" s="21" t="s">
        <v>147</v>
      </c>
      <c r="C120" s="58"/>
      <c r="D120" s="49"/>
      <c r="E120" s="59"/>
      <c r="F120" s="47"/>
    </row>
    <row r="121" spans="2:6" ht="17.45" hidden="1" customHeight="1">
      <c r="B121" s="21" t="s">
        <v>148</v>
      </c>
      <c r="C121" s="58"/>
      <c r="D121" s="49"/>
      <c r="E121" s="59"/>
      <c r="F121" s="47"/>
    </row>
    <row r="122" spans="2:6" ht="17.45" hidden="1" customHeight="1">
      <c r="B122" s="21" t="s">
        <v>149</v>
      </c>
      <c r="C122" s="58"/>
      <c r="D122" s="49"/>
      <c r="E122" s="59"/>
      <c r="F122" s="47"/>
    </row>
    <row r="123" spans="2:6" ht="17.45" hidden="1" customHeight="1">
      <c r="B123" s="21" t="s">
        <v>150</v>
      </c>
      <c r="C123" s="58"/>
      <c r="D123" s="49"/>
      <c r="E123" s="59"/>
      <c r="F123" s="47"/>
    </row>
    <row r="124" spans="2:6" ht="17.45" hidden="1" customHeight="1">
      <c r="B124" s="21" t="s">
        <v>151</v>
      </c>
      <c r="C124" s="58"/>
      <c r="D124" s="49"/>
      <c r="E124" s="59"/>
      <c r="F124" s="47"/>
    </row>
    <row r="125" spans="2:6" ht="17.45" hidden="1" customHeight="1">
      <c r="B125" s="21" t="s">
        <v>152</v>
      </c>
      <c r="C125" s="58"/>
      <c r="D125" s="49"/>
      <c r="E125" s="59"/>
      <c r="F125" s="47"/>
    </row>
    <row r="126" spans="2:6" ht="17.45" hidden="1" customHeight="1">
      <c r="B126" s="21" t="s">
        <v>153</v>
      </c>
      <c r="C126" s="58"/>
      <c r="D126" s="49"/>
      <c r="E126" s="59"/>
      <c r="F126" s="47"/>
    </row>
    <row r="127" spans="2:6" ht="17.45" hidden="1" customHeight="1">
      <c r="B127" s="21" t="s">
        <v>154</v>
      </c>
      <c r="C127" s="58"/>
      <c r="D127" s="49"/>
      <c r="E127" s="59"/>
      <c r="F127" s="47"/>
    </row>
    <row r="128" spans="2:6" ht="17.45" hidden="1" customHeight="1">
      <c r="B128" s="21" t="s">
        <v>155</v>
      </c>
      <c r="C128" s="58"/>
      <c r="D128" s="49"/>
      <c r="E128" s="59"/>
      <c r="F128" s="47"/>
    </row>
    <row r="129" spans="2:6" ht="17.45" hidden="1" customHeight="1">
      <c r="B129" s="21" t="s">
        <v>156</v>
      </c>
      <c r="C129" s="58"/>
      <c r="D129" s="49"/>
      <c r="E129" s="59"/>
      <c r="F129" s="47"/>
    </row>
    <row r="130" spans="2:6" ht="17.45" hidden="1" customHeight="1">
      <c r="C130" s="58"/>
      <c r="D130" s="49"/>
      <c r="E130" s="59"/>
      <c r="F130" s="47"/>
    </row>
    <row r="131" spans="2:6" ht="17.45" hidden="1" customHeight="1">
      <c r="B131" s="62" t="s">
        <v>43</v>
      </c>
      <c r="C131" s="58"/>
      <c r="D131" s="49"/>
      <c r="E131" s="59"/>
      <c r="F131" s="47"/>
    </row>
    <row r="132" spans="2:6" ht="17.45" hidden="1" customHeight="1">
      <c r="B132" s="21" t="s">
        <v>157</v>
      </c>
      <c r="C132" s="58"/>
      <c r="D132" s="49"/>
      <c r="E132" s="59"/>
      <c r="F132" s="47"/>
    </row>
    <row r="133" spans="2:6" ht="17.45" hidden="1" customHeight="1">
      <c r="B133" s="21" t="s">
        <v>158</v>
      </c>
      <c r="C133" s="58"/>
      <c r="D133" s="49"/>
      <c r="E133" s="59"/>
      <c r="F133" s="47"/>
    </row>
    <row r="134" spans="2:6" ht="17.45" hidden="1" customHeight="1">
      <c r="C134" s="58"/>
      <c r="D134" s="49"/>
      <c r="E134" s="59"/>
      <c r="F134" s="47"/>
    </row>
    <row r="135" spans="2:6" ht="17.45" hidden="1" customHeight="1">
      <c r="B135" s="63" t="s">
        <v>51</v>
      </c>
      <c r="C135" s="58"/>
      <c r="D135" s="49"/>
      <c r="E135" s="59"/>
      <c r="F135" s="47"/>
    </row>
    <row r="136" spans="2:6" ht="17.45" hidden="1" customHeight="1">
      <c r="B136" s="21" t="s">
        <v>159</v>
      </c>
      <c r="C136" s="58"/>
      <c r="D136" s="49"/>
      <c r="E136" s="59"/>
      <c r="F136" s="47"/>
    </row>
    <row r="137" spans="2:6" ht="17.45" hidden="1" customHeight="1">
      <c r="B137" s="21" t="s">
        <v>160</v>
      </c>
      <c r="C137" s="58"/>
      <c r="D137" s="49"/>
      <c r="E137" s="59"/>
      <c r="F137" s="47"/>
    </row>
    <row r="138" spans="2:6" ht="17.45" hidden="1" customHeight="1">
      <c r="B138" s="21" t="s">
        <v>161</v>
      </c>
      <c r="C138" s="58"/>
      <c r="D138" s="49"/>
      <c r="E138" s="59"/>
      <c r="F138" s="47"/>
    </row>
    <row r="139" spans="2:6" ht="17.45" hidden="1" customHeight="1">
      <c r="B139" s="21" t="s">
        <v>162</v>
      </c>
      <c r="C139" s="58"/>
      <c r="D139" s="49"/>
      <c r="E139" s="59"/>
      <c r="F139" s="47"/>
    </row>
    <row r="140" spans="2:6" ht="17.45" hidden="1" customHeight="1">
      <c r="B140" s="21" t="s">
        <v>163</v>
      </c>
      <c r="C140" s="58"/>
      <c r="D140" s="49"/>
      <c r="E140" s="59"/>
      <c r="F140" s="47"/>
    </row>
    <row r="141" spans="2:6" ht="17.45" hidden="1" customHeight="1">
      <c r="B141" s="21" t="s">
        <v>164</v>
      </c>
      <c r="C141" s="58"/>
      <c r="D141" s="49"/>
      <c r="E141" s="59"/>
      <c r="F141" s="47"/>
    </row>
    <row r="142" spans="2:6" ht="17.45" hidden="1" customHeight="1">
      <c r="B142" s="21" t="s">
        <v>165</v>
      </c>
      <c r="C142" s="58"/>
      <c r="D142" s="49"/>
      <c r="E142" s="59"/>
      <c r="F142" s="47"/>
    </row>
    <row r="143" spans="2:6" ht="17.45" hidden="1" customHeight="1">
      <c r="B143" s="21" t="s">
        <v>166</v>
      </c>
      <c r="C143" s="58"/>
      <c r="D143" s="49"/>
      <c r="E143" s="59"/>
      <c r="F143" s="47"/>
    </row>
    <row r="144" spans="2:6" ht="17.45" hidden="1" customHeight="1">
      <c r="B144" s="21" t="s">
        <v>167</v>
      </c>
      <c r="C144" s="58"/>
      <c r="D144" s="49"/>
      <c r="E144" s="59"/>
      <c r="F144" s="47"/>
    </row>
    <row r="145" spans="2:6" ht="17.45" hidden="1" customHeight="1">
      <c r="B145" s="21" t="s">
        <v>155</v>
      </c>
      <c r="C145" s="58"/>
      <c r="D145" s="49"/>
      <c r="E145" s="59"/>
      <c r="F145" s="47"/>
    </row>
    <row r="146" spans="2:6" ht="17.45" hidden="1" customHeight="1">
      <c r="B146" s="21" t="s">
        <v>168</v>
      </c>
      <c r="C146" s="58"/>
      <c r="D146" s="49"/>
      <c r="E146" s="59"/>
      <c r="F146" s="47"/>
    </row>
    <row r="147" spans="2:6" ht="17.45" hidden="1" customHeight="1">
      <c r="C147" s="58"/>
      <c r="D147" s="49"/>
      <c r="E147" s="59"/>
      <c r="F147" s="47"/>
    </row>
    <row r="148" spans="2:6" ht="17.45" hidden="1" customHeight="1">
      <c r="B148" s="61" t="s">
        <v>6</v>
      </c>
      <c r="C148" s="58"/>
      <c r="D148" s="49"/>
      <c r="E148" s="59"/>
      <c r="F148" s="47"/>
    </row>
    <row r="149" spans="2:6" ht="17.45" hidden="1" customHeight="1">
      <c r="B149" s="21" t="s">
        <v>169</v>
      </c>
      <c r="C149" s="58"/>
      <c r="D149" s="49"/>
      <c r="E149" s="59"/>
      <c r="F149" s="47"/>
    </row>
    <row r="150" spans="2:6" ht="17.45" hidden="1" customHeight="1">
      <c r="B150" s="21" t="s">
        <v>170</v>
      </c>
      <c r="C150" s="58"/>
      <c r="D150" s="49"/>
      <c r="E150" s="59"/>
      <c r="F150" s="47"/>
    </row>
    <row r="151" spans="2:6" ht="17.45" hidden="1" customHeight="1">
      <c r="B151" s="21" t="s">
        <v>171</v>
      </c>
      <c r="C151" s="58"/>
      <c r="D151" s="49"/>
      <c r="E151" s="59"/>
      <c r="F151" s="47"/>
    </row>
    <row r="152" spans="2:6" ht="17.45" hidden="1" customHeight="1">
      <c r="B152" s="21" t="s">
        <v>172</v>
      </c>
      <c r="C152" s="58"/>
      <c r="D152" s="49"/>
      <c r="E152" s="59"/>
      <c r="F152" s="47"/>
    </row>
    <row r="153" spans="2:6" ht="17.45" hidden="1" customHeight="1">
      <c r="B153" s="21" t="s">
        <v>173</v>
      </c>
      <c r="C153" s="58"/>
      <c r="D153" s="49"/>
      <c r="E153" s="59"/>
      <c r="F153" s="47"/>
    </row>
    <row r="154" spans="2:6" ht="17.45" hidden="1" customHeight="1">
      <c r="B154" s="21" t="s">
        <v>174</v>
      </c>
      <c r="C154" s="58"/>
      <c r="D154" s="49"/>
      <c r="E154" s="59"/>
      <c r="F154" s="47"/>
    </row>
    <row r="155" spans="2:6" ht="17.45" hidden="1" customHeight="1">
      <c r="B155" s="21" t="s">
        <v>175</v>
      </c>
      <c r="C155" s="58"/>
      <c r="D155" s="49"/>
      <c r="E155" s="59"/>
      <c r="F155" s="47"/>
    </row>
    <row r="156" spans="2:6" ht="17.45" hidden="1" customHeight="1">
      <c r="B156" s="21" t="s">
        <v>176</v>
      </c>
      <c r="C156" s="58"/>
      <c r="D156" s="49"/>
      <c r="E156" s="59"/>
      <c r="F156" s="47"/>
    </row>
    <row r="157" spans="2:6" ht="17.45" hidden="1" customHeight="1">
      <c r="B157" s="61" t="s">
        <v>12</v>
      </c>
      <c r="C157" s="58"/>
      <c r="D157" s="49"/>
      <c r="E157" s="59"/>
      <c r="F157" s="47"/>
    </row>
    <row r="158" spans="2:6" ht="17.45" hidden="1" customHeight="1">
      <c r="B158" s="21" t="s">
        <v>177</v>
      </c>
      <c r="C158" s="58"/>
      <c r="D158" s="49"/>
      <c r="E158" s="59"/>
      <c r="F158" s="47"/>
    </row>
    <row r="159" spans="2:6" ht="17.45" hidden="1" customHeight="1">
      <c r="B159" s="21" t="s">
        <v>178</v>
      </c>
      <c r="C159" s="58"/>
      <c r="D159" s="49"/>
      <c r="E159" s="59"/>
      <c r="F159" s="47"/>
    </row>
    <row r="160" spans="2:6" ht="17.45" hidden="1" customHeight="1">
      <c r="B160" s="21" t="s">
        <v>179</v>
      </c>
      <c r="C160" s="58"/>
      <c r="D160" s="49"/>
      <c r="E160" s="59"/>
      <c r="F160" s="47"/>
    </row>
    <row r="161" spans="2:6" ht="17.45" hidden="1" customHeight="1">
      <c r="B161" s="21" t="s">
        <v>180</v>
      </c>
      <c r="C161" s="58"/>
      <c r="D161" s="49"/>
      <c r="E161" s="59"/>
      <c r="F161" s="47"/>
    </row>
    <row r="162" spans="2:6" ht="17.45" hidden="1" customHeight="1">
      <c r="B162" s="21" t="s">
        <v>181</v>
      </c>
      <c r="C162" s="58"/>
      <c r="D162" s="49"/>
      <c r="E162" s="59"/>
      <c r="F162" s="47"/>
    </row>
    <row r="163" spans="2:6" ht="17.45" hidden="1" customHeight="1">
      <c r="B163" s="21" t="s">
        <v>182</v>
      </c>
      <c r="C163" s="58"/>
      <c r="D163" s="49"/>
      <c r="E163" s="59"/>
      <c r="F163" s="47"/>
    </row>
    <row r="164" spans="2:6" ht="17.45" hidden="1" customHeight="1">
      <c r="B164" s="21" t="s">
        <v>183</v>
      </c>
      <c r="C164" s="58"/>
      <c r="D164" s="49"/>
      <c r="E164" s="59"/>
      <c r="F164" s="47"/>
    </row>
    <row r="165" spans="2:6" ht="17.45" hidden="1" customHeight="1">
      <c r="B165" s="21" t="s">
        <v>184</v>
      </c>
      <c r="C165" s="58"/>
      <c r="D165" s="49"/>
      <c r="E165" s="59"/>
      <c r="F165" s="47"/>
    </row>
    <row r="166" spans="2:6" ht="17.45" hidden="1" customHeight="1">
      <c r="B166" s="21" t="s">
        <v>185</v>
      </c>
      <c r="C166" s="58"/>
      <c r="D166" s="49"/>
      <c r="E166" s="59"/>
      <c r="F166" s="47"/>
    </row>
    <row r="167" spans="2:6" ht="17.45" hidden="1" customHeight="1">
      <c r="B167" s="21" t="s">
        <v>186</v>
      </c>
      <c r="C167" s="58"/>
      <c r="D167" s="49"/>
      <c r="E167" s="59"/>
      <c r="F167" s="47"/>
    </row>
    <row r="168" spans="2:6" ht="17.45" hidden="1" customHeight="1">
      <c r="B168" s="21" t="s">
        <v>187</v>
      </c>
      <c r="C168" s="58"/>
      <c r="D168" s="49"/>
      <c r="E168" s="59"/>
      <c r="F168" s="47"/>
    </row>
    <row r="169" spans="2:6" ht="17.45" hidden="1" customHeight="1">
      <c r="B169" s="21" t="s">
        <v>188</v>
      </c>
      <c r="C169" s="58"/>
      <c r="D169" s="49"/>
      <c r="E169" s="59"/>
      <c r="F169" s="47"/>
    </row>
    <row r="170" spans="2:6" ht="17.45" hidden="1" customHeight="1">
      <c r="B170" s="21" t="s">
        <v>189</v>
      </c>
      <c r="C170" s="58"/>
      <c r="D170" s="49"/>
      <c r="E170" s="59"/>
      <c r="F170" s="47"/>
    </row>
    <row r="171" spans="2:6" ht="17.45" hidden="1" customHeight="1">
      <c r="B171" s="21" t="s">
        <v>190</v>
      </c>
      <c r="C171" s="58"/>
      <c r="D171" s="49"/>
      <c r="E171" s="59"/>
      <c r="F171" s="47"/>
    </row>
    <row r="172" spans="2:6" ht="17.45" hidden="1" customHeight="1">
      <c r="B172" s="21" t="s">
        <v>191</v>
      </c>
      <c r="C172" s="58"/>
      <c r="D172" s="49"/>
      <c r="E172" s="59"/>
      <c r="F172" s="47"/>
    </row>
    <row r="173" spans="2:6" ht="17.45" hidden="1" customHeight="1">
      <c r="B173" s="21" t="s">
        <v>192</v>
      </c>
      <c r="C173" s="58"/>
      <c r="D173" s="49"/>
      <c r="E173" s="59"/>
      <c r="F173" s="47"/>
    </row>
    <row r="174" spans="2:6" ht="17.45" hidden="1" customHeight="1">
      <c r="B174" s="21" t="s">
        <v>193</v>
      </c>
      <c r="C174" s="58"/>
      <c r="D174" s="49"/>
      <c r="E174" s="59"/>
      <c r="F174" s="47"/>
    </row>
    <row r="175" spans="2:6" ht="17.45" hidden="1" customHeight="1">
      <c r="B175" s="21" t="s">
        <v>194</v>
      </c>
      <c r="C175" s="58"/>
      <c r="D175" s="49"/>
      <c r="E175" s="59"/>
      <c r="F175" s="47"/>
    </row>
    <row r="176" spans="2:6" ht="17.45" hidden="1" customHeight="1">
      <c r="B176" s="21" t="s">
        <v>195</v>
      </c>
      <c r="C176" s="58"/>
      <c r="D176" s="49"/>
      <c r="E176" s="59"/>
      <c r="F176" s="47"/>
    </row>
    <row r="177" spans="2:6" ht="17.45" hidden="1" customHeight="1">
      <c r="B177" s="21" t="s">
        <v>196</v>
      </c>
      <c r="C177" s="58"/>
      <c r="D177" s="49"/>
      <c r="E177" s="59"/>
      <c r="F177" s="47"/>
    </row>
    <row r="178" spans="2:6" ht="17.45" hidden="1" customHeight="1">
      <c r="B178" s="21" t="s">
        <v>197</v>
      </c>
      <c r="C178" s="58"/>
      <c r="D178" s="49"/>
      <c r="E178" s="59"/>
      <c r="F178" s="47"/>
    </row>
    <row r="179" spans="2:6" ht="17.45" hidden="1" customHeight="1">
      <c r="B179" s="21" t="s">
        <v>198</v>
      </c>
      <c r="C179" s="58"/>
      <c r="D179" s="49"/>
      <c r="E179" s="59"/>
      <c r="F179" s="47"/>
    </row>
    <row r="180" spans="2:6" ht="17.45" hidden="1" customHeight="1">
      <c r="B180" s="21" t="s">
        <v>199</v>
      </c>
      <c r="C180" s="58"/>
      <c r="D180" s="49"/>
      <c r="E180" s="59"/>
      <c r="F180" s="47"/>
    </row>
    <row r="181" spans="2:6" ht="17.45" hidden="1" customHeight="1">
      <c r="B181" s="21" t="s">
        <v>200</v>
      </c>
      <c r="C181" s="58"/>
      <c r="D181" s="49"/>
      <c r="E181" s="59"/>
      <c r="F181" s="47"/>
    </row>
    <row r="182" spans="2:6" ht="17.45" hidden="1" customHeight="1">
      <c r="B182" s="21" t="s">
        <v>201</v>
      </c>
      <c r="C182" s="58"/>
      <c r="D182" s="49"/>
      <c r="E182" s="59"/>
      <c r="F182" s="47"/>
    </row>
    <row r="183" spans="2:6" ht="17.45" hidden="1" customHeight="1">
      <c r="C183" s="58">
        <f>[1]متحد!C183+[1]تجاري!C183+[1]اسلامي!C183+[1]بغداد!C183+[1]استثمار!C183+[1]أهلي!C183+[1]الوركاء!C183+'[1]الائتمان العراقي'!C183+[1]الأقليم!C183+[1]إيلاف!C183+[1]سومر!C183+[1]خليج!C183+[1]الجنوب!C183+[1]كوردستان!C183+[1]موصل!C183+[1]اشور!C183+[1]منصور!C183+[1]أربيل!C183+'[1]عبر العراق'!C183+[1]وطني!C183+[1]الشمال!C183+[1]تنمية!C183+[1]وقفلر!C183+[1]البركة!C183+'[1]ابو ظبي'!C183+[1]عودة!C183+'[1]الثقة الدولي'!C183+'[1]نور العراق'!C183+[1]جيهان!C183+'[1]ستي بانك'!C183+'[1]التعاون الاسلامي'!C183+'[1]العربية الاسلامي'!C183+'[1]امين العراق'!C183+'[1]الدولي الاسلامي'!C183+'[1]العالم الاسلامي'!C183+'[1]زين العراق'!C183</f>
        <v>237198604</v>
      </c>
      <c r="D183" s="49"/>
      <c r="E183" s="59"/>
      <c r="F183" s="47"/>
    </row>
    <row r="184" spans="2:6" ht="17.45" hidden="1" customHeight="1">
      <c r="C184" s="58"/>
      <c r="D184" s="49"/>
      <c r="E184" s="59"/>
      <c r="F184" s="47"/>
    </row>
    <row r="185" spans="2:6" ht="17.45" hidden="1" customHeight="1">
      <c r="B185" s="21" t="s">
        <v>202</v>
      </c>
      <c r="C185" s="58"/>
      <c r="D185" s="49"/>
      <c r="E185" s="59"/>
      <c r="F185" s="47"/>
    </row>
    <row r="186" spans="2:6" ht="17.45" hidden="1" customHeight="1">
      <c r="B186" s="21" t="s">
        <v>203</v>
      </c>
      <c r="C186" s="58"/>
      <c r="D186" s="49"/>
      <c r="E186" s="59">
        <f>C183-C189</f>
        <v>180723192</v>
      </c>
      <c r="F186" s="47"/>
    </row>
    <row r="187" spans="2:6" ht="17.45" hidden="1" customHeight="1">
      <c r="B187" s="21" t="s">
        <v>204</v>
      </c>
      <c r="C187" s="58"/>
      <c r="D187" s="49"/>
      <c r="E187" s="59"/>
      <c r="F187" s="47"/>
    </row>
    <row r="188" spans="2:6" ht="17.45" hidden="1" customHeight="1">
      <c r="B188" s="21" t="s">
        <v>205</v>
      </c>
      <c r="C188" s="58"/>
      <c r="D188" s="49"/>
      <c r="E188" s="59"/>
      <c r="F188" s="47"/>
    </row>
    <row r="189" spans="2:6" ht="17.45" hidden="1" customHeight="1">
      <c r="C189" s="58">
        <f>[1]متحد!C189+[1]تجاري!C189+[1]اسلامي!C189+[1]بغداد!C189+[1]استثمار!C189+[1]أهلي!C189+[1]الوركاء!C189+'[1]الائتمان العراقي'!C189+[1]الأقليم!C189+[1]إيلاف!C189+[1]سومر!C189+[1]خليج!C189+[1]الجنوب!C189+[1]كوردستان!C189+[1]موصل!C189+[1]اشور!C189+[1]منصور!C189+[1]أربيل!C189+'[1]عبر العراق'!C189+[1]وطني!C189+[1]الشمال!C189+[1]تنمية!C189+[1]وقفلر!C189+[1]البركة!C189+'[1]ابو ظبي'!C189+[1]عودة!C189+'[1]الثقة الدولي'!C189+'[1]نور العراق'!C189+[1]جيهان!C189+'[1]ستي بانك'!C189+'[1]التعاون الاسلامي'!C189+'[1]العربية الاسلامي'!C189+'[1]امين العراق'!C189+'[1]الدولي الاسلامي'!C189+'[1]العالم الاسلامي'!C189+'[1]زين العراق'!C189</f>
        <v>56475412</v>
      </c>
      <c r="D189" s="49"/>
      <c r="E189" s="59"/>
      <c r="F189" s="47"/>
    </row>
    <row r="190" spans="2:6" ht="17.45" hidden="1" customHeight="1">
      <c r="C190" s="58"/>
      <c r="D190" s="49"/>
      <c r="E190" s="59"/>
      <c r="F190" s="47"/>
    </row>
    <row r="191" spans="2:6" ht="17.45" hidden="1" customHeight="1">
      <c r="C191" s="58"/>
      <c r="D191" s="49"/>
      <c r="E191" s="59"/>
      <c r="F191" s="47"/>
    </row>
    <row r="192" spans="2:6" ht="17.45" hidden="1" customHeight="1">
      <c r="B192" s="61" t="s">
        <v>14</v>
      </c>
      <c r="C192" s="58"/>
      <c r="D192" s="49"/>
      <c r="E192" s="59"/>
      <c r="F192" s="47"/>
    </row>
    <row r="193" spans="2:6" ht="17.45" hidden="1" customHeight="1">
      <c r="B193" s="21" t="s">
        <v>206</v>
      </c>
      <c r="C193" s="58"/>
      <c r="D193" s="49"/>
      <c r="E193" s="59"/>
      <c r="F193" s="47"/>
    </row>
    <row r="194" spans="2:6" ht="17.45" hidden="1" customHeight="1">
      <c r="B194" s="21" t="s">
        <v>207</v>
      </c>
      <c r="C194" s="58"/>
      <c r="D194" s="49"/>
      <c r="E194" s="59"/>
      <c r="F194" s="47"/>
    </row>
    <row r="195" spans="2:6" ht="17.45" hidden="1" customHeight="1">
      <c r="B195" s="21" t="s">
        <v>208</v>
      </c>
      <c r="C195" s="58"/>
      <c r="D195" s="49"/>
      <c r="E195" s="59"/>
      <c r="F195" s="47"/>
    </row>
    <row r="196" spans="2:6" ht="17.45" hidden="1" customHeight="1">
      <c r="B196" s="21" t="s">
        <v>209</v>
      </c>
      <c r="C196" s="58"/>
      <c r="D196" s="49"/>
      <c r="E196" s="59"/>
      <c r="F196" s="47"/>
    </row>
    <row r="197" spans="2:6" ht="17.45" hidden="1" customHeight="1">
      <c r="B197" s="21" t="s">
        <v>210</v>
      </c>
      <c r="C197" s="58"/>
      <c r="D197" s="49"/>
      <c r="E197" s="59"/>
      <c r="F197" s="47"/>
    </row>
    <row r="198" spans="2:6" ht="17.45" hidden="1" customHeight="1">
      <c r="B198" s="21" t="s">
        <v>211</v>
      </c>
      <c r="C198" s="58"/>
      <c r="D198" s="49"/>
      <c r="E198" s="59"/>
      <c r="F198" s="47"/>
    </row>
    <row r="199" spans="2:6" ht="17.45" hidden="1" customHeight="1">
      <c r="B199" s="21" t="s">
        <v>212</v>
      </c>
      <c r="C199" s="58"/>
      <c r="D199" s="49"/>
      <c r="E199" s="59"/>
      <c r="F199" s="47"/>
    </row>
    <row r="200" spans="2:6" ht="17.45" hidden="1" customHeight="1">
      <c r="B200" s="21" t="s">
        <v>213</v>
      </c>
      <c r="C200" s="58"/>
      <c r="D200" s="49"/>
      <c r="E200" s="59"/>
      <c r="F200" s="47"/>
    </row>
    <row r="201" spans="2:6" ht="17.45" hidden="1" customHeight="1">
      <c r="B201" s="21" t="s">
        <v>214</v>
      </c>
      <c r="C201" s="58"/>
      <c r="D201" s="49"/>
      <c r="E201" s="59"/>
      <c r="F201" s="47"/>
    </row>
    <row r="202" spans="2:6" ht="17.45" hidden="1" customHeight="1">
      <c r="B202" s="21" t="s">
        <v>215</v>
      </c>
      <c r="C202" s="58"/>
      <c r="D202" s="49"/>
      <c r="E202" s="59"/>
      <c r="F202" s="47"/>
    </row>
    <row r="203" spans="2:6" ht="17.45" hidden="1" customHeight="1">
      <c r="B203" s="21" t="s">
        <v>216</v>
      </c>
      <c r="C203" s="58"/>
      <c r="D203" s="49"/>
      <c r="E203" s="59"/>
      <c r="F203" s="47"/>
    </row>
    <row r="204" spans="2:6" ht="17.45" hidden="1" customHeight="1">
      <c r="B204" s="21" t="s">
        <v>217</v>
      </c>
      <c r="C204" s="58"/>
      <c r="D204" s="49"/>
      <c r="E204" s="59"/>
      <c r="F204" s="47"/>
    </row>
    <row r="205" spans="2:6" ht="17.45" hidden="1" customHeight="1">
      <c r="B205" s="21" t="s">
        <v>218</v>
      </c>
      <c r="C205" s="58"/>
      <c r="D205" s="49"/>
      <c r="E205" s="59"/>
      <c r="F205" s="47"/>
    </row>
    <row r="206" spans="2:6" ht="17.45" hidden="1" customHeight="1">
      <c r="B206" s="21" t="s">
        <v>219</v>
      </c>
      <c r="C206" s="58"/>
      <c r="D206" s="49"/>
      <c r="E206" s="59"/>
      <c r="F206" s="47"/>
    </row>
    <row r="207" spans="2:6" ht="17.45" hidden="1" customHeight="1">
      <c r="C207" s="58"/>
      <c r="D207" s="49"/>
      <c r="E207" s="59"/>
      <c r="F207" s="47"/>
    </row>
    <row r="208" spans="2:6" ht="17.45" hidden="1" customHeight="1">
      <c r="C208" s="58"/>
      <c r="D208" s="49"/>
      <c r="E208" s="59"/>
      <c r="F208" s="47"/>
    </row>
    <row r="209" spans="2:6" ht="17.45" hidden="1" customHeight="1">
      <c r="B209" s="61" t="s">
        <v>16</v>
      </c>
      <c r="C209" s="58"/>
      <c r="D209" s="49"/>
      <c r="E209" s="59"/>
      <c r="F209" s="47"/>
    </row>
    <row r="210" spans="2:6" ht="17.45" hidden="1" customHeight="1">
      <c r="B210" s="21" t="s">
        <v>220</v>
      </c>
      <c r="C210" s="58"/>
      <c r="D210" s="49"/>
      <c r="E210" s="59"/>
      <c r="F210" s="47"/>
    </row>
    <row r="211" spans="2:6" ht="17.45" hidden="1" customHeight="1">
      <c r="B211" s="21" t="s">
        <v>221</v>
      </c>
      <c r="C211" s="58"/>
      <c r="D211" s="49"/>
      <c r="E211" s="59"/>
      <c r="F211" s="47"/>
    </row>
    <row r="212" spans="2:6" ht="17.45" hidden="1" customHeight="1">
      <c r="B212" s="21" t="s">
        <v>222</v>
      </c>
      <c r="C212" s="58"/>
      <c r="D212" s="49"/>
      <c r="E212" s="59"/>
      <c r="F212" s="47"/>
    </row>
    <row r="213" spans="2:6" ht="17.45" hidden="1" customHeight="1">
      <c r="B213" s="21" t="s">
        <v>223</v>
      </c>
      <c r="C213" s="58"/>
      <c r="D213" s="49"/>
      <c r="E213" s="59"/>
      <c r="F213" s="47"/>
    </row>
    <row r="214" spans="2:6" ht="17.45" hidden="1" customHeight="1">
      <c r="B214" s="21" t="s">
        <v>224</v>
      </c>
      <c r="C214" s="58"/>
      <c r="D214" s="49"/>
      <c r="E214" s="59"/>
      <c r="F214" s="47"/>
    </row>
    <row r="215" spans="2:6" ht="17.45" hidden="1" customHeight="1">
      <c r="B215" s="21" t="s">
        <v>225</v>
      </c>
      <c r="C215" s="58"/>
      <c r="D215" s="49"/>
      <c r="E215" s="59"/>
      <c r="F215" s="47"/>
    </row>
    <row r="216" spans="2:6" ht="17.45" hidden="1" customHeight="1">
      <c r="B216" s="21" t="s">
        <v>226</v>
      </c>
      <c r="C216" s="58"/>
      <c r="D216" s="49"/>
      <c r="E216" s="59"/>
      <c r="F216" s="47"/>
    </row>
    <row r="217" spans="2:6" ht="17.45" hidden="1" customHeight="1">
      <c r="C217" s="58"/>
      <c r="D217" s="49"/>
      <c r="E217" s="59"/>
      <c r="F217" s="47"/>
    </row>
    <row r="218" spans="2:6" ht="17.45" hidden="1" customHeight="1">
      <c r="B218" s="61" t="s">
        <v>20</v>
      </c>
      <c r="C218" s="58"/>
      <c r="D218" s="49"/>
      <c r="E218" s="59"/>
      <c r="F218" s="47"/>
    </row>
    <row r="219" spans="2:6" ht="17.45" hidden="1" customHeight="1">
      <c r="B219" s="21" t="s">
        <v>227</v>
      </c>
      <c r="C219" s="58">
        <v>9470175</v>
      </c>
      <c r="D219" s="49"/>
      <c r="E219" s="59"/>
      <c r="F219" s="47"/>
    </row>
    <row r="220" spans="2:6" ht="17.45" hidden="1" customHeight="1">
      <c r="B220" s="21" t="s">
        <v>228</v>
      </c>
      <c r="C220" s="64" t="e">
        <f>[1]متحد!C220+[1]تجاري!C220+[1]اسلامي!C220+[1]بغداد!C220+[1]استثمار!C220+[1]أهلي!C220+#REF!+[1]الوركاء!C220+#REF!+[1]الأقليم!C220+[1]إيلاف!C220+[1]سومر!C220+[1]خليج!C220+[1]الجنوب!C220+[1]كوردستان!C220+[1]موصل!C220+#REF!+[1]اشور!C220+[1]منصور!C220+[1]أربيل!C220+#REF!+'[1]عبر العراق'!C220+#REF!+[1]وطني!C220+[1]الشمال!C220+[1]تنمية!C220+#REF!+#REF!+[1]وقفلر!C220+#REF!+[1]البركة!C220+#REF!+#REF!+#REF!+#REF!+#REF!+#REF!+#REF!+#REF!+'[1]ابو ظبي'!C220</f>
        <v>#REF!</v>
      </c>
      <c r="D220" s="49"/>
      <c r="E220" s="59"/>
      <c r="F220" s="47"/>
    </row>
    <row r="221" spans="2:6" ht="17.45" hidden="1" customHeight="1">
      <c r="B221" s="21" t="s">
        <v>229</v>
      </c>
      <c r="C221" s="58" t="e">
        <f>[1]متحد!C221+[1]تجاري!C221+[1]اسلامي!C221+[1]بغداد!C221+[1]استثمار!C221+[1]أهلي!C221+#REF!+[1]الوركاء!C221+#REF!+[1]الأقليم!C221+[1]إيلاف!C221+[1]سومر!C221+[1]خليج!C221+[1]الجنوب!C221+[1]كوردستان!C221+[1]موصل!C221+#REF!+[1]اشور!C221+[1]منصور!C221+[1]أربيل!C221+#REF!+'[1]عبر العراق'!C221+#REF!+[1]وطني!C221+[1]الشمال!C221+[1]تنمية!C221+#REF!+#REF!+[1]وقفلر!C221+#REF!+[1]البركة!C221+#REF!+#REF!+#REF!+#REF!+#REF!+#REF!+#REF!+#REF!+'[1]ابو ظبي'!C221</f>
        <v>#REF!</v>
      </c>
      <c r="D221" s="49"/>
      <c r="E221" s="59"/>
      <c r="F221" s="47"/>
    </row>
    <row r="222" spans="2:6" ht="17.45" hidden="1" customHeight="1">
      <c r="B222" s="21" t="s">
        <v>230</v>
      </c>
      <c r="C222" s="64" t="e">
        <f>[1]متحد!C222+[1]تجاري!C222+[1]اسلامي!C222+[1]بغداد!C222+[1]استثمار!C222+[1]أهلي!C222+#REF!+[1]الوركاء!C222+#REF!+[1]الأقليم!C222+[1]إيلاف!C222+[1]سومر!C222+[1]خليج!C222+[1]الجنوب!C222+[1]كوردستان!C222+[1]موصل!C222+#REF!+[1]اشور!C222+[1]منصور!C222+[1]أربيل!C222+#REF!+'[1]عبر العراق'!C222+#REF!+[1]وطني!C222+[1]الشمال!C222+[1]تنمية!C222+#REF!+#REF!+[1]وقفلر!C222+#REF!+[1]البركة!C222+#REF!+#REF!+#REF!+#REF!+#REF!+#REF!+#REF!+#REF!+'[1]ابو ظبي'!C222</f>
        <v>#REF!</v>
      </c>
      <c r="D222" s="49"/>
      <c r="E222" s="59"/>
      <c r="F222" s="47"/>
    </row>
    <row r="223" spans="2:6" ht="17.45" hidden="1" customHeight="1">
      <c r="B223" s="21" t="s">
        <v>231</v>
      </c>
      <c r="C223" s="58">
        <v>660661</v>
      </c>
      <c r="D223" s="49"/>
      <c r="E223" s="59"/>
      <c r="F223" s="47"/>
    </row>
    <row r="224" spans="2:6" ht="17.45" hidden="1" customHeight="1">
      <c r="B224" s="21" t="s">
        <v>232</v>
      </c>
      <c r="C224" s="58">
        <v>220082</v>
      </c>
      <c r="D224" s="49"/>
      <c r="E224" s="59"/>
      <c r="F224" s="47"/>
    </row>
    <row r="225" spans="2:6" ht="17.45" hidden="1" customHeight="1">
      <c r="B225" s="21" t="s">
        <v>233</v>
      </c>
      <c r="C225" s="58"/>
      <c r="D225" s="49"/>
      <c r="E225" s="59"/>
      <c r="F225" s="47"/>
    </row>
    <row r="226" spans="2:6" ht="17.45" hidden="1" customHeight="1">
      <c r="B226" s="21" t="s">
        <v>234</v>
      </c>
      <c r="C226" s="58"/>
      <c r="D226" s="49"/>
      <c r="E226" s="59"/>
      <c r="F226" s="47"/>
    </row>
    <row r="227" spans="2:6" ht="17.45" hidden="1" customHeight="1">
      <c r="B227" s="21" t="s">
        <v>235</v>
      </c>
      <c r="C227" s="58"/>
      <c r="D227" s="49"/>
      <c r="E227" s="59"/>
      <c r="F227" s="47"/>
    </row>
    <row r="228" spans="2:6" ht="17.45" hidden="1" customHeight="1">
      <c r="B228" s="21" t="s">
        <v>236</v>
      </c>
      <c r="C228" s="58"/>
      <c r="D228" s="49"/>
      <c r="E228" s="59"/>
      <c r="F228" s="47"/>
    </row>
    <row r="229" spans="2:6" ht="17.45" hidden="1" customHeight="1">
      <c r="C229" s="58"/>
      <c r="D229" s="49"/>
      <c r="E229" s="59"/>
      <c r="F229" s="47"/>
    </row>
    <row r="230" spans="2:6" ht="17.45" hidden="1" customHeight="1">
      <c r="B230" s="61"/>
      <c r="C230" s="58"/>
      <c r="D230" s="49"/>
      <c r="E230" s="59"/>
      <c r="F230" s="47"/>
    </row>
    <row r="231" spans="2:6" ht="17.45" hidden="1" customHeight="1">
      <c r="B231" s="21" t="s">
        <v>24</v>
      </c>
      <c r="C231" s="58"/>
      <c r="D231" s="49"/>
      <c r="E231" s="59"/>
      <c r="F231" s="47"/>
    </row>
    <row r="232" spans="2:6" ht="17.45" hidden="1" customHeight="1">
      <c r="B232" s="21" t="s">
        <v>237</v>
      </c>
      <c r="C232" s="58"/>
      <c r="D232" s="49"/>
      <c r="E232" s="59"/>
      <c r="F232" s="47"/>
    </row>
    <row r="233" spans="2:6" ht="17.45" hidden="1" customHeight="1">
      <c r="B233" s="21" t="s">
        <v>238</v>
      </c>
      <c r="C233" s="58"/>
      <c r="D233" s="49"/>
      <c r="E233" s="59"/>
      <c r="F233" s="47"/>
    </row>
    <row r="234" spans="2:6" ht="17.45" hidden="1" customHeight="1">
      <c r="B234" s="21" t="s">
        <v>239</v>
      </c>
      <c r="C234" s="58"/>
      <c r="D234" s="49"/>
      <c r="E234" s="59"/>
      <c r="F234" s="47"/>
    </row>
    <row r="235" spans="2:6" ht="17.45" hidden="1" customHeight="1">
      <c r="B235" s="21" t="s">
        <v>240</v>
      </c>
      <c r="C235" s="58"/>
      <c r="D235" s="49"/>
      <c r="E235" s="59"/>
      <c r="F235" s="47"/>
    </row>
    <row r="236" spans="2:6" ht="17.45" hidden="1" customHeight="1">
      <c r="B236" s="21" t="s">
        <v>241</v>
      </c>
      <c r="C236" s="58"/>
      <c r="D236" s="49"/>
      <c r="E236" s="59"/>
      <c r="F236" s="47"/>
    </row>
    <row r="237" spans="2:6" ht="17.45" hidden="1" customHeight="1">
      <c r="B237" s="21" t="s">
        <v>242</v>
      </c>
      <c r="C237" s="58"/>
      <c r="D237" s="49"/>
      <c r="E237" s="59"/>
      <c r="F237" s="47"/>
    </row>
    <row r="238" spans="2:6" ht="17.45" hidden="1" customHeight="1">
      <c r="B238" s="21" t="s">
        <v>243</v>
      </c>
      <c r="C238" s="58"/>
      <c r="D238" s="49"/>
      <c r="E238" s="59"/>
      <c r="F238" s="47"/>
    </row>
    <row r="239" spans="2:6" ht="17.45" hidden="1" customHeight="1">
      <c r="C239" s="58"/>
      <c r="D239" s="49"/>
      <c r="E239" s="59"/>
      <c r="F239" s="47"/>
    </row>
    <row r="240" spans="2:6" ht="17.45" hidden="1" customHeight="1">
      <c r="B240" s="61"/>
      <c r="C240" s="58"/>
      <c r="D240" s="49"/>
      <c r="E240" s="59"/>
      <c r="F240" s="47"/>
    </row>
    <row r="241" spans="2:6" ht="17.45" hidden="1" customHeight="1">
      <c r="B241" s="21" t="s">
        <v>34</v>
      </c>
      <c r="C241" s="58"/>
      <c r="D241" s="49"/>
      <c r="E241" s="59"/>
      <c r="F241" s="47"/>
    </row>
    <row r="242" spans="2:6" ht="17.45" hidden="1" customHeight="1">
      <c r="B242" s="21" t="s">
        <v>244</v>
      </c>
      <c r="C242" s="58"/>
      <c r="D242" s="49"/>
      <c r="E242" s="59"/>
      <c r="F242" s="47"/>
    </row>
    <row r="243" spans="2:6" ht="17.45" hidden="1" customHeight="1">
      <c r="B243" s="21" t="s">
        <v>245</v>
      </c>
      <c r="C243" s="58"/>
      <c r="D243" s="49"/>
      <c r="E243" s="59"/>
      <c r="F243" s="47"/>
    </row>
    <row r="244" spans="2:6" ht="17.45" hidden="1" customHeight="1">
      <c r="B244" s="21" t="s">
        <v>246</v>
      </c>
      <c r="C244" s="58"/>
      <c r="D244" s="49"/>
      <c r="E244" s="59"/>
      <c r="F244" s="47"/>
    </row>
    <row r="245" spans="2:6" ht="17.45" hidden="1" customHeight="1">
      <c r="B245" s="21" t="s">
        <v>232</v>
      </c>
      <c r="C245" s="58"/>
      <c r="D245" s="49"/>
      <c r="E245" s="59"/>
      <c r="F245" s="47"/>
    </row>
    <row r="246" spans="2:6" ht="17.45" hidden="1" customHeight="1">
      <c r="B246" s="61" t="s">
        <v>247</v>
      </c>
      <c r="C246" s="58"/>
      <c r="D246" s="49"/>
      <c r="E246" s="59"/>
      <c r="F246" s="47"/>
    </row>
    <row r="247" spans="2:6" ht="17.45" hidden="1" customHeight="1">
      <c r="B247" s="21" t="s">
        <v>248</v>
      </c>
      <c r="C247" s="58">
        <v>5821375</v>
      </c>
      <c r="D247" s="49"/>
      <c r="E247" s="59"/>
      <c r="F247" s="47"/>
    </row>
    <row r="248" spans="2:6" ht="17.45" hidden="1" customHeight="1">
      <c r="B248" s="21" t="s">
        <v>249</v>
      </c>
      <c r="C248" s="58">
        <v>2828239</v>
      </c>
      <c r="D248" s="49"/>
      <c r="E248" s="59"/>
      <c r="F248" s="47"/>
    </row>
    <row r="249" spans="2:6" ht="17.45" hidden="1" customHeight="1">
      <c r="B249" s="21" t="s">
        <v>250</v>
      </c>
      <c r="C249" s="58">
        <v>1155003</v>
      </c>
      <c r="D249" s="49"/>
      <c r="E249" s="59"/>
      <c r="F249" s="47"/>
    </row>
    <row r="250" spans="2:6" ht="17.45" hidden="1" customHeight="1">
      <c r="C250" s="58">
        <v>8842837</v>
      </c>
      <c r="D250" s="49"/>
      <c r="E250" s="59"/>
      <c r="F250" s="47"/>
    </row>
    <row r="251" spans="2:6" ht="17.45" hidden="1" customHeight="1">
      <c r="B251" s="21" t="s">
        <v>38</v>
      </c>
      <c r="C251" s="58"/>
      <c r="D251" s="49"/>
      <c r="E251" s="59"/>
      <c r="F251" s="47"/>
    </row>
    <row r="252" spans="2:6" ht="17.45" hidden="1" customHeight="1">
      <c r="B252" s="21" t="s">
        <v>251</v>
      </c>
      <c r="C252" s="58"/>
      <c r="D252" s="49"/>
      <c r="E252" s="59"/>
      <c r="F252" s="47"/>
    </row>
    <row r="253" spans="2:6" ht="17.45" hidden="1" customHeight="1">
      <c r="B253" s="21" t="s">
        <v>252</v>
      </c>
      <c r="C253" s="58"/>
      <c r="D253" s="49"/>
      <c r="E253" s="59"/>
      <c r="F253" s="47"/>
    </row>
    <row r="254" spans="2:6" ht="17.45" hidden="1" customHeight="1">
      <c r="B254" s="63" t="s">
        <v>253</v>
      </c>
      <c r="C254" s="58"/>
      <c r="D254" s="49"/>
      <c r="E254" s="59"/>
      <c r="F254" s="47"/>
    </row>
    <row r="255" spans="2:6" ht="17.45" hidden="1" customHeight="1">
      <c r="B255" s="21" t="s">
        <v>254</v>
      </c>
      <c r="C255" s="58">
        <v>6945575</v>
      </c>
      <c r="D255" s="49"/>
      <c r="E255" s="59"/>
      <c r="F255" s="47"/>
    </row>
    <row r="256" spans="2:6" ht="17.45" hidden="1" customHeight="1">
      <c r="B256" s="21" t="s">
        <v>255</v>
      </c>
      <c r="C256" s="58"/>
      <c r="D256" s="49"/>
      <c r="E256" s="59"/>
      <c r="F256" s="47"/>
    </row>
    <row r="257" spans="2:6" ht="17.45" hidden="1" customHeight="1">
      <c r="B257" s="61"/>
      <c r="C257" s="58"/>
      <c r="D257" s="49"/>
      <c r="E257" s="59"/>
      <c r="F257" s="47"/>
    </row>
    <row r="258" spans="2:6" ht="17.45" hidden="1" customHeight="1">
      <c r="C258" s="58"/>
      <c r="D258" s="49"/>
      <c r="E258" s="59"/>
      <c r="F258" s="47"/>
    </row>
    <row r="259" spans="2:6" ht="17.45" hidden="1" customHeight="1">
      <c r="B259" s="21" t="s">
        <v>46</v>
      </c>
      <c r="C259" s="58"/>
      <c r="D259" s="49"/>
      <c r="E259" s="59"/>
      <c r="F259" s="47"/>
    </row>
    <row r="260" spans="2:6" ht="17.45" hidden="1" customHeight="1">
      <c r="B260" s="21" t="s">
        <v>256</v>
      </c>
      <c r="C260" s="58"/>
      <c r="D260" s="49"/>
      <c r="E260" s="59"/>
      <c r="F260" s="47"/>
    </row>
    <row r="261" spans="2:6" ht="17.45" hidden="1" customHeight="1">
      <c r="B261" s="21" t="s">
        <v>228</v>
      </c>
      <c r="C261" s="58"/>
      <c r="D261" s="49"/>
      <c r="E261" s="59"/>
      <c r="F261" s="47"/>
    </row>
    <row r="262" spans="2:6" ht="17.45" hidden="1" customHeight="1">
      <c r="B262" s="21" t="s">
        <v>230</v>
      </c>
      <c r="C262" s="58"/>
      <c r="D262" s="49"/>
      <c r="E262" s="59"/>
      <c r="F262" s="47"/>
    </row>
    <row r="263" spans="2:6" ht="17.45" hidden="1" customHeight="1">
      <c r="C263" s="58"/>
      <c r="D263" s="49"/>
      <c r="E263" s="59"/>
      <c r="F263" s="47"/>
    </row>
    <row r="264" spans="2:6" ht="17.45" hidden="1" customHeight="1">
      <c r="B264" s="21" t="s">
        <v>48</v>
      </c>
      <c r="C264" s="58"/>
      <c r="D264" s="49"/>
      <c r="E264" s="59"/>
      <c r="F264" s="47"/>
    </row>
    <row r="265" spans="2:6" ht="17.45" hidden="1" customHeight="1">
      <c r="B265" s="21" t="s">
        <v>257</v>
      </c>
      <c r="C265" s="58"/>
      <c r="D265" s="49"/>
      <c r="E265" s="59"/>
      <c r="F265" s="47"/>
    </row>
    <row r="266" spans="2:6" ht="17.45" hidden="1" customHeight="1">
      <c r="B266" s="21" t="s">
        <v>258</v>
      </c>
      <c r="C266" s="58"/>
      <c r="D266" s="49"/>
      <c r="E266" s="59"/>
      <c r="F266" s="47"/>
    </row>
    <row r="267" spans="2:6" ht="17.45" hidden="1" customHeight="1">
      <c r="B267" s="21" t="s">
        <v>259</v>
      </c>
      <c r="C267" s="58"/>
      <c r="D267" s="49"/>
      <c r="E267" s="59"/>
      <c r="F267" s="47"/>
    </row>
    <row r="268" spans="2:6" ht="17.45" hidden="1" customHeight="1">
      <c r="B268" s="63" t="s">
        <v>260</v>
      </c>
      <c r="C268" s="58"/>
      <c r="D268" s="49"/>
      <c r="E268" s="59"/>
      <c r="F268" s="47"/>
    </row>
    <row r="269" spans="2:6" ht="17.45" hidden="1" customHeight="1">
      <c r="B269" s="21" t="s">
        <v>261</v>
      </c>
      <c r="C269" s="58"/>
      <c r="D269" s="49"/>
      <c r="E269" s="59"/>
      <c r="F269" s="47"/>
    </row>
    <row r="270" spans="2:6" ht="17.45" hidden="1" customHeight="1">
      <c r="B270" s="21" t="s">
        <v>178</v>
      </c>
      <c r="C270" s="58"/>
      <c r="D270" s="49"/>
      <c r="E270" s="59"/>
      <c r="F270" s="47"/>
    </row>
    <row r="271" spans="2:6" ht="17.45" hidden="1" customHeight="1">
      <c r="B271" s="65" t="s">
        <v>180</v>
      </c>
      <c r="C271" s="58"/>
      <c r="D271" s="49"/>
      <c r="E271" s="59"/>
      <c r="F271" s="47"/>
    </row>
    <row r="272" spans="2:6" ht="17.45" hidden="1" customHeight="1">
      <c r="B272" s="21" t="s">
        <v>262</v>
      </c>
      <c r="C272" s="58"/>
      <c r="D272" s="49"/>
      <c r="E272" s="59"/>
      <c r="F272" s="47"/>
    </row>
    <row r="273" spans="2:6" ht="17.45" hidden="1" customHeight="1">
      <c r="B273" s="21" t="s">
        <v>263</v>
      </c>
      <c r="C273" s="58"/>
      <c r="D273" s="49"/>
      <c r="E273" s="59"/>
      <c r="F273" s="47"/>
    </row>
    <row r="274" spans="2:6" ht="17.45" hidden="1" customHeight="1">
      <c r="C274" s="58"/>
      <c r="D274" s="49"/>
      <c r="E274" s="59"/>
      <c r="F274" s="47"/>
    </row>
    <row r="275" spans="2:6" ht="17.45" hidden="1" customHeight="1">
      <c r="B275" s="21" t="s">
        <v>36</v>
      </c>
      <c r="C275" s="58"/>
      <c r="D275" s="49"/>
      <c r="E275" s="59"/>
      <c r="F275" s="47"/>
    </row>
    <row r="276" spans="2:6" ht="17.45" hidden="1" customHeight="1">
      <c r="B276" s="21" t="s">
        <v>36</v>
      </c>
      <c r="C276" s="58"/>
      <c r="D276" s="49"/>
      <c r="E276" s="59"/>
      <c r="F276" s="47"/>
    </row>
    <row r="277" spans="2:6" ht="17.45" hidden="1" customHeight="1">
      <c r="B277" s="66"/>
      <c r="C277" s="58"/>
      <c r="D277" s="49"/>
      <c r="E277" s="59"/>
      <c r="F277" s="47"/>
    </row>
    <row r="278" spans="2:6" ht="17.45" hidden="1" customHeight="1">
      <c r="B278" s="21" t="s">
        <v>264</v>
      </c>
      <c r="C278" s="58"/>
      <c r="D278" s="49"/>
      <c r="E278" s="59"/>
      <c r="F278" s="47"/>
    </row>
    <row r="279" spans="2:6" ht="17.45" hidden="1" customHeight="1">
      <c r="B279" s="21" t="s">
        <v>265</v>
      </c>
      <c r="C279" s="58"/>
      <c r="D279" s="49"/>
      <c r="E279" s="59"/>
      <c r="F279" s="47"/>
    </row>
    <row r="280" spans="2:6" ht="17.45" hidden="1" customHeight="1">
      <c r="B280" s="21" t="s">
        <v>266</v>
      </c>
      <c r="C280" s="58"/>
      <c r="D280" s="49"/>
      <c r="E280" s="59"/>
      <c r="F280" s="47"/>
    </row>
    <row r="281" spans="2:6" ht="17.45" hidden="1" customHeight="1">
      <c r="B281" s="21" t="s">
        <v>267</v>
      </c>
      <c r="C281" s="58"/>
      <c r="D281" s="49"/>
      <c r="E281" s="59"/>
      <c r="F281" s="47"/>
    </row>
    <row r="282" spans="2:6" ht="17.45" hidden="1" customHeight="1">
      <c r="B282" s="21" t="s">
        <v>268</v>
      </c>
      <c r="C282" s="58"/>
      <c r="D282" s="49"/>
      <c r="E282" s="59"/>
      <c r="F282" s="67"/>
    </row>
    <row r="283" spans="2:6" ht="17.45" hidden="1" customHeight="1">
      <c r="C283" s="58"/>
      <c r="D283" s="49"/>
      <c r="E283" s="59"/>
      <c r="F283" s="68"/>
    </row>
    <row r="284" spans="2:6" ht="17.45" hidden="1" customHeight="1">
      <c r="C284" s="58"/>
      <c r="D284" s="49"/>
      <c r="E284" s="59"/>
      <c r="F284" s="69"/>
    </row>
    <row r="285" spans="2:6" ht="17.45" hidden="1" customHeight="1">
      <c r="C285" s="58"/>
      <c r="D285" s="49"/>
      <c r="E285" s="59">
        <f>F285-F20</f>
        <v>0</v>
      </c>
      <c r="F285" s="69">
        <f>F21+F25</f>
        <v>451408032</v>
      </c>
    </row>
    <row r="286" spans="2:6" ht="17.45" hidden="1" customHeight="1">
      <c r="B286" s="21">
        <f>C18-F7</f>
        <v>0</v>
      </c>
      <c r="C286" s="58"/>
      <c r="D286" s="49"/>
      <c r="E286" s="59"/>
    </row>
    <row r="287" spans="2:6" ht="17.45" hidden="1" customHeight="1">
      <c r="C287" s="58"/>
      <c r="D287" s="49"/>
      <c r="E287" s="59"/>
    </row>
    <row r="288" spans="2:6" ht="17.45" hidden="1" customHeight="1">
      <c r="C288" s="58"/>
      <c r="D288" s="49"/>
    </row>
    <row r="289" spans="3:4" ht="17.45" hidden="1" customHeight="1">
      <c r="C289" s="58"/>
      <c r="D289" s="49"/>
    </row>
    <row r="290" spans="3:4" ht="17.45" hidden="1" customHeight="1">
      <c r="C290" s="58"/>
      <c r="D290" s="49"/>
    </row>
    <row r="291" spans="3:4" ht="17.45" hidden="1" customHeight="1">
      <c r="C291" s="58"/>
      <c r="D291" s="49"/>
    </row>
    <row r="292" spans="3:4" ht="17.45" hidden="1" customHeight="1">
      <c r="C292" s="58"/>
      <c r="D292" s="49"/>
    </row>
    <row r="293" spans="3:4" ht="17.45" hidden="1" customHeight="1">
      <c r="C293" s="58"/>
      <c r="D293" s="49"/>
    </row>
    <row r="294" spans="3:4" ht="17.45" hidden="1" customHeight="1">
      <c r="C294" s="58"/>
      <c r="D294" s="49"/>
    </row>
    <row r="295" spans="3:4" ht="17.45" hidden="1" customHeight="1">
      <c r="C295" s="58"/>
      <c r="D295" s="49"/>
    </row>
    <row r="296" spans="3:4" ht="17.45" hidden="1" customHeight="1">
      <c r="C296" s="58"/>
      <c r="D296" s="49"/>
    </row>
    <row r="297" spans="3:4" ht="17.45" hidden="1" customHeight="1">
      <c r="C297" s="58"/>
      <c r="D297" s="49"/>
    </row>
    <row r="298" spans="3:4" ht="17.45" hidden="1" customHeight="1">
      <c r="C298" s="58"/>
      <c r="D298" s="49"/>
    </row>
    <row r="299" spans="3:4" ht="17.45" hidden="1" customHeight="1">
      <c r="C299" s="58"/>
      <c r="D299" s="49"/>
    </row>
    <row r="300" spans="3:4" ht="17.45" hidden="1" customHeight="1">
      <c r="C300" s="58"/>
      <c r="D300" s="49"/>
    </row>
    <row r="301" spans="3:4" ht="17.45" hidden="1" customHeight="1">
      <c r="C301" s="58"/>
      <c r="D301" s="49"/>
    </row>
    <row r="302" spans="3:4" ht="17.45" hidden="1" customHeight="1">
      <c r="C302" s="58"/>
      <c r="D302" s="49"/>
    </row>
    <row r="303" spans="3:4" ht="17.45" hidden="1" customHeight="1">
      <c r="C303" s="58"/>
      <c r="D303" s="49"/>
    </row>
    <row r="304" spans="3:4" ht="17.45" hidden="1" customHeight="1">
      <c r="C304" s="58"/>
      <c r="D304" s="49"/>
    </row>
    <row r="305" spans="3:4" ht="17.45" hidden="1" customHeight="1">
      <c r="C305" s="58"/>
      <c r="D305" s="49"/>
    </row>
    <row r="306" spans="3:4" ht="17.45" hidden="1" customHeight="1">
      <c r="C306" s="58"/>
      <c r="D306" s="49"/>
    </row>
    <row r="307" spans="3:4" ht="17.45" hidden="1" customHeight="1">
      <c r="C307" s="58"/>
      <c r="D307" s="49"/>
    </row>
    <row r="308" spans="3:4" ht="17.45" hidden="1" customHeight="1">
      <c r="C308" s="58"/>
      <c r="D308" s="49"/>
    </row>
    <row r="309" spans="3:4" ht="17.45" hidden="1" customHeight="1">
      <c r="C309" s="58"/>
      <c r="D309" s="49"/>
    </row>
    <row r="310" spans="3:4" ht="17.45" hidden="1" customHeight="1">
      <c r="C310" s="58"/>
      <c r="D310" s="49"/>
    </row>
    <row r="311" spans="3:4" ht="17.45" hidden="1" customHeight="1">
      <c r="C311" s="58"/>
      <c r="D311" s="49"/>
    </row>
    <row r="312" spans="3:4" ht="17.45" customHeight="1">
      <c r="C312" s="58"/>
      <c r="D312" s="49"/>
    </row>
    <row r="313" spans="3:4" ht="17.45" customHeight="1">
      <c r="C313" s="58"/>
      <c r="D313" s="49"/>
    </row>
    <row r="314" spans="3:4" ht="17.45" customHeight="1">
      <c r="C314" s="58"/>
      <c r="D314" s="49"/>
    </row>
    <row r="315" spans="3:4" ht="17.45" customHeight="1">
      <c r="C315" s="58"/>
      <c r="D315" s="49"/>
    </row>
    <row r="316" spans="3:4" ht="17.45" customHeight="1">
      <c r="C316" s="58"/>
      <c r="D316" s="49"/>
    </row>
    <row r="317" spans="3:4" ht="17.45" customHeight="1">
      <c r="C317" s="58"/>
      <c r="D317" s="49"/>
    </row>
    <row r="318" spans="3:4" ht="17.45" customHeight="1">
      <c r="C318" s="58"/>
      <c r="D318" s="49"/>
    </row>
    <row r="319" spans="3:4" ht="17.45" customHeight="1">
      <c r="C319" s="58"/>
      <c r="D319" s="49"/>
    </row>
    <row r="320" spans="3:4" ht="17.45" customHeight="1">
      <c r="C320" s="58"/>
      <c r="D320" s="49"/>
    </row>
    <row r="321" spans="3:4" ht="17.45" customHeight="1">
      <c r="C321" s="58"/>
      <c r="D321" s="49"/>
    </row>
    <row r="322" spans="3:4" ht="17.45" customHeight="1">
      <c r="C322" s="58"/>
      <c r="D322" s="49"/>
    </row>
    <row r="323" spans="3:4" ht="17.45" customHeight="1">
      <c r="C323" s="58"/>
      <c r="D323" s="49"/>
    </row>
    <row r="324" spans="3:4" ht="17.45" customHeight="1">
      <c r="C324" s="58"/>
      <c r="D324" s="49"/>
    </row>
    <row r="325" spans="3:4" ht="17.45" customHeight="1">
      <c r="C325" s="58"/>
      <c r="D325" s="49"/>
    </row>
    <row r="326" spans="3:4" ht="17.45" customHeight="1">
      <c r="C326" s="58"/>
      <c r="D326" s="49"/>
    </row>
    <row r="327" spans="3:4" ht="17.45" customHeight="1">
      <c r="C327" s="58"/>
      <c r="D327" s="49"/>
    </row>
    <row r="328" spans="3:4" ht="17.45" customHeight="1">
      <c r="C328" s="58"/>
      <c r="D328" s="49"/>
    </row>
    <row r="329" spans="3:4" ht="17.45" customHeight="1">
      <c r="C329" s="58"/>
      <c r="D329" s="49"/>
    </row>
    <row r="330" spans="3:4" ht="17.45" customHeight="1">
      <c r="C330" s="58"/>
      <c r="D330" s="49"/>
    </row>
    <row r="331" spans="3:4" ht="17.45" customHeight="1">
      <c r="C331" s="58"/>
      <c r="D331" s="49"/>
    </row>
    <row r="332" spans="3:4" ht="17.45" customHeight="1">
      <c r="C332" s="58"/>
      <c r="D332" s="49"/>
    </row>
    <row r="333" spans="3:4" ht="17.45" customHeight="1">
      <c r="C333" s="58"/>
      <c r="D333" s="49"/>
    </row>
    <row r="334" spans="3:4" ht="17.45" customHeight="1">
      <c r="C334" s="58"/>
      <c r="D334" s="49"/>
    </row>
    <row r="335" spans="3:4" ht="17.45" customHeight="1">
      <c r="C335" s="58"/>
      <c r="D335" s="49"/>
    </row>
    <row r="336" spans="3:4" ht="17.45" customHeight="1">
      <c r="C336" s="58"/>
      <c r="D336" s="49"/>
    </row>
    <row r="337" spans="3:4" ht="17.45" customHeight="1">
      <c r="C337" s="58"/>
      <c r="D337" s="49"/>
    </row>
    <row r="338" spans="3:4" ht="17.45" customHeight="1">
      <c r="C338" s="58"/>
      <c r="D338" s="49"/>
    </row>
    <row r="339" spans="3:4" ht="17.45" customHeight="1">
      <c r="C339" s="58"/>
      <c r="D339" s="49"/>
    </row>
    <row r="340" spans="3:4" ht="17.45" customHeight="1">
      <c r="C340" s="58"/>
      <c r="D340" s="49"/>
    </row>
    <row r="341" spans="3:4" ht="17.45" customHeight="1">
      <c r="C341" s="58"/>
      <c r="D341" s="49"/>
    </row>
    <row r="342" spans="3:4" ht="17.45" customHeight="1">
      <c r="C342" s="58"/>
      <c r="D342" s="49"/>
    </row>
    <row r="343" spans="3:4" ht="17.45" customHeight="1">
      <c r="C343" s="58"/>
      <c r="D343" s="49"/>
    </row>
    <row r="344" spans="3:4" ht="17.45" customHeight="1">
      <c r="C344" s="58"/>
      <c r="D344" s="49"/>
    </row>
    <row r="345" spans="3:4" ht="17.45" customHeight="1">
      <c r="C345" s="58"/>
      <c r="D345" s="49"/>
    </row>
    <row r="346" spans="3:4" ht="17.45" customHeight="1">
      <c r="C346" s="58"/>
      <c r="D346" s="49"/>
    </row>
    <row r="347" spans="3:4" ht="17.45" customHeight="1">
      <c r="C347" s="58"/>
      <c r="D347" s="49"/>
    </row>
    <row r="348" spans="3:4" ht="17.45" customHeight="1">
      <c r="C348" s="58"/>
      <c r="D348" s="49"/>
    </row>
    <row r="349" spans="3:4" ht="17.45" customHeight="1">
      <c r="C349" s="58"/>
      <c r="D349" s="49"/>
    </row>
    <row r="350" spans="3:4" ht="17.45" customHeight="1">
      <c r="C350" s="58"/>
      <c r="D350" s="49"/>
    </row>
    <row r="351" spans="3:4" ht="17.45" customHeight="1">
      <c r="C351" s="58"/>
      <c r="D351" s="49"/>
    </row>
    <row r="352" spans="3:4" ht="17.45" customHeight="1">
      <c r="C352" s="58"/>
      <c r="D352" s="49"/>
    </row>
    <row r="353" spans="3:4" ht="17.45" customHeight="1">
      <c r="C353" s="58"/>
      <c r="D353" s="49"/>
    </row>
    <row r="354" spans="3:4" ht="17.45" customHeight="1">
      <c r="C354" s="58"/>
      <c r="D354" s="49"/>
    </row>
    <row r="355" spans="3:4" ht="17.45" customHeight="1">
      <c r="C355" s="58"/>
      <c r="D355" s="49"/>
    </row>
    <row r="356" spans="3:4" ht="17.45" customHeight="1">
      <c r="C356" s="58"/>
      <c r="D356" s="49"/>
    </row>
    <row r="357" spans="3:4" ht="17.45" customHeight="1">
      <c r="C357" s="58"/>
      <c r="D357" s="49"/>
    </row>
    <row r="358" spans="3:4" ht="17.45" customHeight="1">
      <c r="C358" s="58"/>
      <c r="D358" s="49"/>
    </row>
    <row r="359" spans="3:4" ht="17.45" customHeight="1">
      <c r="C359" s="58"/>
      <c r="D359" s="49"/>
    </row>
    <row r="360" spans="3:4" ht="17.45" customHeight="1">
      <c r="C360" s="58"/>
      <c r="D360" s="49"/>
    </row>
    <row r="361" spans="3:4" ht="17.45" customHeight="1">
      <c r="C361" s="58"/>
      <c r="D361" s="49"/>
    </row>
    <row r="362" spans="3:4" ht="17.45" customHeight="1">
      <c r="C362" s="58"/>
      <c r="D362" s="49"/>
    </row>
    <row r="363" spans="3:4" ht="17.45" customHeight="1">
      <c r="C363" s="58"/>
      <c r="D363" s="49"/>
    </row>
    <row r="364" spans="3:4" ht="17.45" customHeight="1">
      <c r="C364" s="58"/>
      <c r="D364" s="49"/>
    </row>
    <row r="365" spans="3:4" ht="17.45" customHeight="1">
      <c r="C365" s="58"/>
      <c r="D365" s="49"/>
    </row>
    <row r="366" spans="3:4" ht="17.45" customHeight="1">
      <c r="C366" s="58"/>
      <c r="D366" s="49"/>
    </row>
    <row r="367" spans="3:4" ht="17.45" customHeight="1">
      <c r="C367" s="58"/>
      <c r="D367" s="49"/>
    </row>
    <row r="368" spans="3:4" ht="17.45" customHeight="1">
      <c r="C368" s="58"/>
      <c r="D368" s="49"/>
    </row>
    <row r="369" spans="3:4" ht="17.45" customHeight="1">
      <c r="C369" s="58"/>
      <c r="D369" s="49"/>
    </row>
    <row r="370" spans="3:4" ht="17.45" customHeight="1">
      <c r="C370" s="58"/>
      <c r="D370" s="49"/>
    </row>
    <row r="371" spans="3:4" ht="17.45" customHeight="1">
      <c r="C371" s="58"/>
      <c r="D371" s="49"/>
    </row>
    <row r="372" spans="3:4" ht="17.45" customHeight="1">
      <c r="C372" s="58"/>
      <c r="D372" s="49"/>
    </row>
    <row r="373" spans="3:4" ht="17.45" customHeight="1">
      <c r="C373" s="58"/>
      <c r="D373" s="49"/>
    </row>
    <row r="374" spans="3:4" ht="17.45" customHeight="1">
      <c r="C374" s="58"/>
      <c r="D374" s="49"/>
    </row>
    <row r="375" spans="3:4" ht="17.45" customHeight="1">
      <c r="C375" s="58"/>
      <c r="D375" s="49"/>
    </row>
    <row r="376" spans="3:4" ht="17.45" customHeight="1">
      <c r="C376" s="58"/>
      <c r="D376" s="49"/>
    </row>
    <row r="377" spans="3:4" ht="17.45" customHeight="1">
      <c r="C377" s="58"/>
      <c r="D377" s="49"/>
    </row>
    <row r="378" spans="3:4" ht="17.45" customHeight="1">
      <c r="C378" s="58"/>
      <c r="D378" s="49"/>
    </row>
    <row r="379" spans="3:4" ht="17.45" customHeight="1">
      <c r="C379" s="58"/>
      <c r="D379" s="49"/>
    </row>
    <row r="380" spans="3:4" ht="17.45" customHeight="1">
      <c r="C380" s="58"/>
      <c r="D380" s="49"/>
    </row>
    <row r="381" spans="3:4" ht="17.45" customHeight="1">
      <c r="C381" s="58"/>
      <c r="D381" s="49"/>
    </row>
    <row r="382" spans="3:4" ht="17.45" customHeight="1">
      <c r="C382" s="58"/>
      <c r="D382" s="49"/>
    </row>
    <row r="383" spans="3:4" ht="17.45" customHeight="1">
      <c r="C383" s="58"/>
      <c r="D383" s="49"/>
    </row>
    <row r="384" spans="3:4" ht="17.45" customHeight="1">
      <c r="C384" s="58"/>
      <c r="D384" s="49"/>
    </row>
    <row r="385" spans="3:4" ht="17.45" customHeight="1">
      <c r="C385" s="58"/>
      <c r="D385" s="49"/>
    </row>
    <row r="386" spans="3:4" ht="17.45" customHeight="1">
      <c r="C386" s="58"/>
      <c r="D386" s="49"/>
    </row>
    <row r="387" spans="3:4" ht="17.45" customHeight="1">
      <c r="C387" s="58"/>
      <c r="D387" s="49"/>
    </row>
    <row r="388" spans="3:4" ht="17.45" customHeight="1">
      <c r="C388" s="58"/>
      <c r="D388" s="49"/>
    </row>
    <row r="389" spans="3:4" ht="17.45" customHeight="1">
      <c r="C389" s="58"/>
      <c r="D389" s="49"/>
    </row>
    <row r="390" spans="3:4" ht="17.45" customHeight="1">
      <c r="C390" s="58"/>
      <c r="D390" s="49"/>
    </row>
    <row r="391" spans="3:4" ht="17.45" customHeight="1">
      <c r="C391" s="58"/>
      <c r="D391" s="49"/>
    </row>
    <row r="392" spans="3:4" ht="17.45" customHeight="1">
      <c r="C392" s="58"/>
      <c r="D392" s="49"/>
    </row>
    <row r="393" spans="3:4" ht="17.45" customHeight="1">
      <c r="C393" s="58"/>
      <c r="D393" s="49"/>
    </row>
    <row r="394" spans="3:4" ht="17.45" customHeight="1">
      <c r="C394" s="58"/>
      <c r="D394" s="49"/>
    </row>
    <row r="395" spans="3:4" ht="17.45" customHeight="1">
      <c r="C395" s="58"/>
      <c r="D395" s="49"/>
    </row>
    <row r="396" spans="3:4" ht="17.45" customHeight="1">
      <c r="C396" s="58"/>
      <c r="D396" s="49"/>
    </row>
    <row r="397" spans="3:4" ht="17.45" customHeight="1">
      <c r="C397" s="58"/>
      <c r="D397" s="49"/>
    </row>
    <row r="398" spans="3:4" ht="17.45" customHeight="1">
      <c r="C398" s="58"/>
      <c r="D398" s="49"/>
    </row>
    <row r="399" spans="3:4" ht="17.45" customHeight="1">
      <c r="C399" s="58"/>
      <c r="D399" s="49"/>
    </row>
    <row r="400" spans="3:4" ht="17.45" customHeight="1">
      <c r="C400" s="58"/>
      <c r="D400" s="49"/>
    </row>
    <row r="401" spans="3:4" ht="17.45" customHeight="1">
      <c r="C401" s="58"/>
      <c r="D401" s="49"/>
    </row>
    <row r="402" spans="3:4" ht="17.45" customHeight="1">
      <c r="C402" s="58"/>
      <c r="D402" s="49"/>
    </row>
    <row r="403" spans="3:4" ht="17.45" customHeight="1">
      <c r="C403" s="58"/>
      <c r="D403" s="49"/>
    </row>
    <row r="404" spans="3:4" ht="17.45" customHeight="1">
      <c r="C404" s="58"/>
      <c r="D404" s="49"/>
    </row>
    <row r="405" spans="3:4" ht="17.45" customHeight="1">
      <c r="C405" s="58"/>
      <c r="D405" s="49"/>
    </row>
    <row r="406" spans="3:4" ht="17.45" customHeight="1">
      <c r="C406" s="58"/>
      <c r="D406" s="49"/>
    </row>
    <row r="407" spans="3:4" ht="17.45" customHeight="1">
      <c r="C407" s="58"/>
      <c r="D407" s="49"/>
    </row>
    <row r="408" spans="3:4" ht="17.45" customHeight="1">
      <c r="C408" s="58"/>
      <c r="D408" s="49"/>
    </row>
    <row r="409" spans="3:4" ht="17.45" customHeight="1">
      <c r="C409" s="58"/>
      <c r="D409" s="49"/>
    </row>
    <row r="410" spans="3:4" ht="17.45" customHeight="1">
      <c r="C410" s="58"/>
      <c r="D410" s="49"/>
    </row>
    <row r="411" spans="3:4" ht="17.45" customHeight="1">
      <c r="C411" s="58"/>
      <c r="D411" s="49"/>
    </row>
    <row r="412" spans="3:4" ht="17.45" customHeight="1">
      <c r="C412" s="58"/>
      <c r="D412" s="49"/>
    </row>
    <row r="413" spans="3:4" ht="17.45" customHeight="1">
      <c r="C413" s="58"/>
      <c r="D413" s="49"/>
    </row>
    <row r="414" spans="3:4" ht="17.45" customHeight="1">
      <c r="C414" s="58"/>
      <c r="D414" s="49"/>
    </row>
    <row r="415" spans="3:4" ht="17.45" customHeight="1">
      <c r="C415" s="58"/>
      <c r="D415" s="49"/>
    </row>
    <row r="416" spans="3:4" ht="17.45" customHeight="1">
      <c r="C416" s="58"/>
      <c r="D416" s="49"/>
    </row>
    <row r="417" spans="3:4" ht="17.45" customHeight="1">
      <c r="C417" s="58"/>
      <c r="D417" s="49"/>
    </row>
    <row r="418" spans="3:4" ht="17.45" customHeight="1">
      <c r="C418" s="58"/>
      <c r="D418" s="49"/>
    </row>
    <row r="419" spans="3:4" ht="17.45" customHeight="1">
      <c r="C419" s="58"/>
      <c r="D419" s="49"/>
    </row>
    <row r="420" spans="3:4" ht="17.45" customHeight="1">
      <c r="C420" s="58"/>
      <c r="D420" s="49"/>
    </row>
    <row r="421" spans="3:4" ht="17.45" customHeight="1">
      <c r="C421" s="58"/>
      <c r="D421" s="49"/>
    </row>
    <row r="422" spans="3:4" ht="17.45" customHeight="1">
      <c r="C422" s="58"/>
      <c r="D422" s="49"/>
    </row>
    <row r="423" spans="3:4" ht="17.45" customHeight="1">
      <c r="C423" s="58"/>
      <c r="D423" s="49"/>
    </row>
    <row r="424" spans="3:4" ht="17.45" customHeight="1">
      <c r="C424" s="58"/>
      <c r="D424" s="49"/>
    </row>
    <row r="425" spans="3:4" ht="17.45" customHeight="1">
      <c r="C425" s="58"/>
      <c r="D425" s="49"/>
    </row>
    <row r="426" spans="3:4" ht="17.45" customHeight="1">
      <c r="C426" s="58"/>
      <c r="D426" s="49"/>
    </row>
    <row r="427" spans="3:4" ht="17.45" customHeight="1">
      <c r="C427" s="58"/>
      <c r="D427" s="49"/>
    </row>
    <row r="428" spans="3:4" ht="17.45" customHeight="1">
      <c r="C428" s="58"/>
      <c r="D428" s="49"/>
    </row>
    <row r="429" spans="3:4" ht="17.45" customHeight="1">
      <c r="C429" s="58"/>
      <c r="D429" s="49"/>
    </row>
    <row r="430" spans="3:4" ht="17.45" customHeight="1">
      <c r="C430" s="58"/>
      <c r="D430" s="49"/>
    </row>
    <row r="431" spans="3:4" ht="17.45" customHeight="1">
      <c r="C431" s="58"/>
      <c r="D431" s="49"/>
    </row>
    <row r="432" spans="3:4" ht="17.45" customHeight="1">
      <c r="C432" s="58"/>
      <c r="D432" s="49"/>
    </row>
    <row r="433" spans="3:4" ht="17.45" customHeight="1">
      <c r="C433" s="58"/>
      <c r="D433" s="49"/>
    </row>
    <row r="434" spans="3:4" ht="17.45" customHeight="1">
      <c r="C434" s="58"/>
      <c r="D434" s="49"/>
    </row>
    <row r="435" spans="3:4" ht="17.45" customHeight="1">
      <c r="C435" s="58"/>
      <c r="D435" s="49"/>
    </row>
    <row r="436" spans="3:4" ht="17.45" customHeight="1">
      <c r="C436" s="58"/>
      <c r="D436" s="49"/>
    </row>
    <row r="437" spans="3:4" ht="17.45" customHeight="1">
      <c r="C437" s="58"/>
      <c r="D437" s="49"/>
    </row>
    <row r="438" spans="3:4" ht="17.45" customHeight="1">
      <c r="C438" s="58"/>
      <c r="D438" s="49"/>
    </row>
    <row r="439" spans="3:4" ht="17.45" customHeight="1">
      <c r="C439" s="58"/>
      <c r="D439" s="49"/>
    </row>
    <row r="440" spans="3:4" ht="17.45" customHeight="1">
      <c r="C440" s="58"/>
      <c r="D440" s="49"/>
    </row>
    <row r="441" spans="3:4" ht="17.45" customHeight="1">
      <c r="C441" s="58"/>
      <c r="D441" s="49"/>
    </row>
    <row r="442" spans="3:4" ht="17.45" customHeight="1">
      <c r="C442" s="58"/>
      <c r="D442" s="49"/>
    </row>
    <row r="443" spans="3:4" ht="17.45" customHeight="1">
      <c r="C443" s="58"/>
      <c r="D443" s="49"/>
    </row>
    <row r="444" spans="3:4" ht="17.45" customHeight="1">
      <c r="C444" s="58"/>
      <c r="D444" s="49"/>
    </row>
    <row r="445" spans="3:4" ht="17.45" customHeight="1">
      <c r="C445" s="58"/>
      <c r="D445" s="49"/>
    </row>
    <row r="446" spans="3:4" ht="17.45" customHeight="1">
      <c r="C446" s="58"/>
      <c r="D446" s="49"/>
    </row>
    <row r="447" spans="3:4" ht="17.45" customHeight="1">
      <c r="C447" s="58"/>
      <c r="D447" s="49"/>
    </row>
    <row r="448" spans="3:4" ht="17.45" customHeight="1">
      <c r="C448" s="58"/>
      <c r="D448" s="49"/>
    </row>
    <row r="449" spans="3:4" ht="17.45" customHeight="1">
      <c r="C449" s="58"/>
      <c r="D449" s="49"/>
    </row>
    <row r="450" spans="3:4" ht="17.45" customHeight="1">
      <c r="C450" s="58"/>
      <c r="D450" s="49"/>
    </row>
    <row r="451" spans="3:4" ht="17.45" customHeight="1">
      <c r="C451" s="58"/>
      <c r="D451" s="49"/>
    </row>
    <row r="452" spans="3:4" ht="17.45" customHeight="1">
      <c r="C452" s="58"/>
      <c r="D452" s="49"/>
    </row>
    <row r="453" spans="3:4" ht="17.45" customHeight="1">
      <c r="C453" s="58"/>
      <c r="D453" s="49"/>
    </row>
    <row r="454" spans="3:4" ht="17.45" customHeight="1">
      <c r="C454" s="58"/>
      <c r="D454" s="49"/>
    </row>
    <row r="455" spans="3:4" ht="17.45" customHeight="1">
      <c r="C455" s="58"/>
      <c r="D455" s="49"/>
    </row>
    <row r="456" spans="3:4" ht="17.45" customHeight="1">
      <c r="C456" s="58"/>
      <c r="D456" s="49"/>
    </row>
    <row r="457" spans="3:4" ht="17.45" customHeight="1">
      <c r="C457" s="58"/>
      <c r="D457" s="49"/>
    </row>
    <row r="458" spans="3:4" ht="17.45" customHeight="1">
      <c r="C458" s="58"/>
      <c r="D458" s="49"/>
    </row>
    <row r="459" spans="3:4" ht="17.45" customHeight="1">
      <c r="C459" s="58"/>
      <c r="D459" s="49"/>
    </row>
    <row r="460" spans="3:4" ht="17.45" customHeight="1">
      <c r="C460" s="58"/>
      <c r="D460" s="49"/>
    </row>
    <row r="461" spans="3:4" ht="17.45" customHeight="1">
      <c r="C461" s="58"/>
      <c r="D461" s="49"/>
    </row>
    <row r="462" spans="3:4" ht="17.45" customHeight="1">
      <c r="C462" s="58"/>
      <c r="D462" s="49"/>
    </row>
    <row r="463" spans="3:4" ht="17.45" customHeight="1">
      <c r="C463" s="58"/>
      <c r="D463" s="49"/>
    </row>
    <row r="464" spans="3:4" ht="17.45" customHeight="1">
      <c r="C464" s="58"/>
      <c r="D464" s="49"/>
    </row>
    <row r="465" spans="3:4" ht="17.45" customHeight="1">
      <c r="C465" s="58"/>
      <c r="D465" s="49"/>
    </row>
    <row r="466" spans="3:4" ht="17.45" customHeight="1">
      <c r="C466" s="58"/>
      <c r="D466" s="49"/>
    </row>
    <row r="467" spans="3:4" ht="17.45" customHeight="1">
      <c r="C467" s="58"/>
      <c r="D467" s="49"/>
    </row>
    <row r="468" spans="3:4" ht="17.45" customHeight="1">
      <c r="C468" s="58"/>
      <c r="D468" s="49"/>
    </row>
    <row r="469" spans="3:4" ht="17.45" customHeight="1">
      <c r="C469" s="58"/>
      <c r="D469" s="49"/>
    </row>
    <row r="470" spans="3:4" ht="17.45" customHeight="1">
      <c r="C470" s="58"/>
      <c r="D470" s="49"/>
    </row>
    <row r="471" spans="3:4" ht="17.45" customHeight="1">
      <c r="C471" s="58"/>
      <c r="D471" s="49"/>
    </row>
    <row r="472" spans="3:4" ht="17.45" customHeight="1">
      <c r="C472" s="58"/>
      <c r="D472" s="49"/>
    </row>
    <row r="473" spans="3:4" ht="17.45" customHeight="1">
      <c r="C473" s="58"/>
      <c r="D473" s="49"/>
    </row>
    <row r="474" spans="3:4" ht="17.45" customHeight="1">
      <c r="C474" s="58"/>
      <c r="D474" s="49"/>
    </row>
    <row r="475" spans="3:4" ht="17.45" customHeight="1">
      <c r="C475" s="58"/>
      <c r="D475" s="49"/>
    </row>
    <row r="476" spans="3:4" ht="17.45" customHeight="1">
      <c r="C476" s="58"/>
      <c r="D476" s="49"/>
    </row>
    <row r="477" spans="3:4" ht="17.45" customHeight="1">
      <c r="C477" s="58"/>
      <c r="D477" s="49"/>
    </row>
    <row r="478" spans="3:4" ht="17.45" customHeight="1">
      <c r="C478" s="58"/>
      <c r="D478" s="49"/>
    </row>
    <row r="479" spans="3:4" ht="17.45" customHeight="1">
      <c r="C479" s="58"/>
      <c r="D479" s="49"/>
    </row>
    <row r="480" spans="3:4" ht="17.45" customHeight="1">
      <c r="C480" s="58"/>
      <c r="D480" s="49"/>
    </row>
    <row r="481" spans="3:4" ht="17.45" customHeight="1">
      <c r="C481" s="58"/>
      <c r="D481" s="49"/>
    </row>
    <row r="482" spans="3:4" ht="17.45" customHeight="1">
      <c r="C482" s="58"/>
      <c r="D482" s="49"/>
    </row>
    <row r="483" spans="3:4" ht="17.45" customHeight="1">
      <c r="C483" s="58"/>
      <c r="D483" s="49"/>
    </row>
    <row r="484" spans="3:4" ht="17.45" customHeight="1">
      <c r="C484" s="58"/>
      <c r="D484" s="49"/>
    </row>
    <row r="485" spans="3:4" ht="17.45" customHeight="1">
      <c r="C485" s="58"/>
      <c r="D485" s="49"/>
    </row>
    <row r="486" spans="3:4" ht="17.45" customHeight="1">
      <c r="C486" s="58"/>
      <c r="D486" s="49"/>
    </row>
    <row r="487" spans="3:4" ht="17.45" customHeight="1">
      <c r="C487" s="58"/>
      <c r="D487" s="49"/>
    </row>
    <row r="488" spans="3:4" ht="17.45" customHeight="1">
      <c r="C488" s="58"/>
      <c r="D488" s="49"/>
    </row>
    <row r="489" spans="3:4" ht="17.45" customHeight="1">
      <c r="C489" s="58"/>
      <c r="D489" s="49"/>
    </row>
    <row r="490" spans="3:4" ht="17.45" customHeight="1">
      <c r="C490" s="58"/>
      <c r="D490" s="49"/>
    </row>
    <row r="491" spans="3:4" ht="17.45" customHeight="1">
      <c r="C491" s="58"/>
      <c r="D491" s="49"/>
    </row>
    <row r="492" spans="3:4" ht="17.45" customHeight="1">
      <c r="C492" s="58"/>
      <c r="D492" s="49"/>
    </row>
    <row r="493" spans="3:4" ht="17.45" customHeight="1">
      <c r="C493" s="58"/>
      <c r="D493" s="49"/>
    </row>
    <row r="494" spans="3:4" ht="17.45" customHeight="1">
      <c r="C494" s="58"/>
      <c r="D494" s="49"/>
    </row>
    <row r="495" spans="3:4" ht="17.45" customHeight="1">
      <c r="C495" s="58"/>
      <c r="D495" s="49"/>
    </row>
    <row r="496" spans="3:4" ht="17.45" customHeight="1">
      <c r="C496" s="58"/>
      <c r="D496" s="49"/>
    </row>
    <row r="497" spans="3:4" ht="17.45" customHeight="1">
      <c r="C497" s="58"/>
      <c r="D497" s="49"/>
    </row>
    <row r="498" spans="3:4" ht="17.45" customHeight="1">
      <c r="C498" s="58"/>
      <c r="D498" s="49"/>
    </row>
    <row r="499" spans="3:4" ht="17.45" customHeight="1">
      <c r="C499" s="58"/>
      <c r="D499" s="49"/>
    </row>
    <row r="500" spans="3:4" ht="17.45" customHeight="1">
      <c r="C500" s="58"/>
      <c r="D500" s="49"/>
    </row>
    <row r="501" spans="3:4" ht="17.45" customHeight="1">
      <c r="C501" s="58"/>
      <c r="D501" s="49"/>
    </row>
    <row r="502" spans="3:4" ht="17.45" customHeight="1">
      <c r="C502" s="58"/>
      <c r="D502" s="49"/>
    </row>
    <row r="503" spans="3:4" ht="17.45" customHeight="1">
      <c r="C503" s="58"/>
      <c r="D503" s="49"/>
    </row>
    <row r="504" spans="3:4" ht="17.45" customHeight="1">
      <c r="C504" s="58"/>
      <c r="D504" s="49"/>
    </row>
    <row r="505" spans="3:4" ht="17.45" customHeight="1">
      <c r="C505" s="58"/>
      <c r="D505" s="49"/>
    </row>
    <row r="506" spans="3:4" ht="17.45" customHeight="1">
      <c r="C506" s="58"/>
      <c r="D506" s="49"/>
    </row>
    <row r="507" spans="3:4" ht="17.45" customHeight="1">
      <c r="C507" s="58"/>
      <c r="D507" s="49"/>
    </row>
    <row r="508" spans="3:4" ht="17.45" customHeight="1">
      <c r="C508" s="58"/>
      <c r="D508" s="49"/>
    </row>
    <row r="509" spans="3:4" ht="17.45" customHeight="1">
      <c r="C509" s="58"/>
      <c r="D509" s="49"/>
    </row>
    <row r="510" spans="3:4" ht="17.45" customHeight="1">
      <c r="C510" s="58"/>
      <c r="D510" s="49"/>
    </row>
    <row r="511" spans="3:4" ht="17.45" customHeight="1">
      <c r="C511" s="58"/>
      <c r="D511" s="49"/>
    </row>
    <row r="512" spans="3:4" ht="17.45" customHeight="1">
      <c r="C512" s="58"/>
      <c r="D512" s="49"/>
    </row>
    <row r="513" spans="3:4" ht="17.45" customHeight="1">
      <c r="C513" s="58"/>
      <c r="D513" s="49"/>
    </row>
    <row r="514" spans="3:4" ht="17.45" customHeight="1">
      <c r="C514" s="58"/>
      <c r="D514" s="49"/>
    </row>
    <row r="515" spans="3:4" ht="17.45" customHeight="1">
      <c r="C515" s="58"/>
      <c r="D515" s="49"/>
    </row>
    <row r="516" spans="3:4" ht="17.45" customHeight="1">
      <c r="C516" s="58"/>
      <c r="D516" s="49"/>
    </row>
    <row r="517" spans="3:4" ht="17.45" customHeight="1">
      <c r="C517" s="58"/>
      <c r="D517" s="49"/>
    </row>
    <row r="518" spans="3:4" ht="17.45" customHeight="1">
      <c r="C518" s="58"/>
      <c r="D518" s="49"/>
    </row>
    <row r="519" spans="3:4" ht="17.45" customHeight="1">
      <c r="C519" s="58"/>
      <c r="D519" s="49"/>
    </row>
    <row r="520" spans="3:4" ht="17.45" customHeight="1">
      <c r="C520" s="58"/>
      <c r="D520" s="49"/>
    </row>
    <row r="521" spans="3:4" ht="17.45" customHeight="1">
      <c r="C521" s="58"/>
      <c r="D521" s="49"/>
    </row>
    <row r="522" spans="3:4" ht="17.45" customHeight="1">
      <c r="C522" s="58"/>
      <c r="D522" s="49"/>
    </row>
    <row r="523" spans="3:4" ht="17.45" customHeight="1">
      <c r="C523" s="58"/>
      <c r="D523" s="49"/>
    </row>
    <row r="524" spans="3:4" ht="17.45" customHeight="1">
      <c r="C524" s="58"/>
      <c r="D524" s="49"/>
    </row>
    <row r="525" spans="3:4" ht="17.45" customHeight="1">
      <c r="C525" s="58"/>
      <c r="D525" s="49"/>
    </row>
    <row r="526" spans="3:4" ht="17.45" customHeight="1">
      <c r="C526" s="58"/>
      <c r="D526" s="49"/>
    </row>
    <row r="527" spans="3:4" ht="17.45" customHeight="1">
      <c r="C527" s="58"/>
      <c r="D527" s="49"/>
    </row>
    <row r="528" spans="3:4" ht="17.45" customHeight="1">
      <c r="C528" s="58"/>
      <c r="D528" s="49"/>
    </row>
    <row r="529" spans="3:4" ht="17.45" customHeight="1">
      <c r="C529" s="58"/>
      <c r="D529" s="49"/>
    </row>
    <row r="530" spans="3:4" ht="17.45" customHeight="1">
      <c r="C530" s="58"/>
      <c r="D530" s="49"/>
    </row>
    <row r="531" spans="3:4" ht="17.45" customHeight="1">
      <c r="C531" s="58"/>
      <c r="D531" s="49"/>
    </row>
    <row r="532" spans="3:4" ht="17.45" customHeight="1">
      <c r="C532" s="58"/>
      <c r="D532" s="49"/>
    </row>
    <row r="533" spans="3:4" ht="17.45" customHeight="1">
      <c r="C533" s="58"/>
      <c r="D533" s="49"/>
    </row>
    <row r="534" spans="3:4" ht="17.45" customHeight="1">
      <c r="C534" s="58"/>
      <c r="D534" s="49"/>
    </row>
    <row r="535" spans="3:4" ht="17.45" customHeight="1">
      <c r="C535" s="58"/>
      <c r="D535" s="49"/>
    </row>
    <row r="536" spans="3:4" ht="17.45" customHeight="1">
      <c r="C536" s="58"/>
      <c r="D536" s="49"/>
    </row>
    <row r="537" spans="3:4" ht="17.45" customHeight="1">
      <c r="C537" s="58"/>
      <c r="D537" s="49"/>
    </row>
    <row r="538" spans="3:4" ht="17.45" customHeight="1">
      <c r="C538" s="58"/>
      <c r="D538" s="49"/>
    </row>
    <row r="539" spans="3:4" ht="17.45" customHeight="1">
      <c r="C539" s="58"/>
      <c r="D539" s="49"/>
    </row>
    <row r="540" spans="3:4" ht="17.45" customHeight="1">
      <c r="C540" s="58"/>
      <c r="D540" s="49"/>
    </row>
    <row r="541" spans="3:4" ht="17.45" customHeight="1">
      <c r="C541" s="58"/>
      <c r="D541" s="49"/>
    </row>
    <row r="542" spans="3:4" ht="17.45" customHeight="1">
      <c r="C542" s="58"/>
      <c r="D542" s="49"/>
    </row>
    <row r="543" spans="3:4" ht="17.45" customHeight="1">
      <c r="C543" s="58"/>
      <c r="D543" s="49"/>
    </row>
    <row r="544" spans="3:4" ht="17.45" customHeight="1">
      <c r="C544" s="58"/>
      <c r="D544" s="49"/>
    </row>
    <row r="545" spans="3:4" ht="17.45" customHeight="1">
      <c r="C545" s="58"/>
      <c r="D545" s="49"/>
    </row>
    <row r="546" spans="3:4" ht="17.45" customHeight="1">
      <c r="C546" s="58"/>
      <c r="D546" s="49"/>
    </row>
    <row r="547" spans="3:4" ht="17.45" customHeight="1">
      <c r="C547" s="58"/>
      <c r="D547" s="49"/>
    </row>
    <row r="548" spans="3:4" ht="17.45" customHeight="1">
      <c r="C548" s="58"/>
      <c r="D548" s="49"/>
    </row>
    <row r="549" spans="3:4" ht="17.45" customHeight="1">
      <c r="C549" s="58"/>
      <c r="D549" s="49"/>
    </row>
    <row r="550" spans="3:4" ht="17.45" customHeight="1">
      <c r="C550" s="58"/>
      <c r="D550" s="49"/>
    </row>
    <row r="551" spans="3:4" ht="17.45" customHeight="1">
      <c r="C551" s="58"/>
      <c r="D551" s="49"/>
    </row>
    <row r="552" spans="3:4" ht="17.45" customHeight="1">
      <c r="C552" s="58"/>
      <c r="D552" s="49"/>
    </row>
    <row r="553" spans="3:4" ht="17.45" customHeight="1">
      <c r="C553" s="58"/>
      <c r="D553" s="49"/>
    </row>
    <row r="554" spans="3:4" ht="17.45" customHeight="1">
      <c r="C554" s="58"/>
      <c r="D554" s="49"/>
    </row>
    <row r="555" spans="3:4" ht="17.45" customHeight="1">
      <c r="C555" s="58"/>
      <c r="D555" s="49"/>
    </row>
    <row r="556" spans="3:4" ht="17.45" customHeight="1">
      <c r="C556" s="58"/>
      <c r="D556" s="49"/>
    </row>
    <row r="557" spans="3:4" ht="17.45" customHeight="1">
      <c r="C557" s="58"/>
      <c r="D557" s="49"/>
    </row>
    <row r="558" spans="3:4" ht="17.45" customHeight="1">
      <c r="C558" s="58"/>
      <c r="D558" s="49"/>
    </row>
    <row r="559" spans="3:4" ht="17.45" customHeight="1">
      <c r="C559" s="58"/>
      <c r="D559" s="49"/>
    </row>
    <row r="560" spans="3:4" ht="17.45" customHeight="1">
      <c r="C560" s="58"/>
      <c r="D560" s="49"/>
    </row>
    <row r="561" spans="3:4" ht="17.45" customHeight="1">
      <c r="C561" s="58"/>
      <c r="D561" s="49"/>
    </row>
    <row r="562" spans="3:4" ht="17.45" customHeight="1">
      <c r="C562" s="58"/>
      <c r="D562" s="49"/>
    </row>
    <row r="563" spans="3:4" ht="17.45" customHeight="1">
      <c r="C563" s="58"/>
      <c r="D563" s="49"/>
    </row>
    <row r="564" spans="3:4" ht="17.45" customHeight="1">
      <c r="C564" s="58"/>
      <c r="D564" s="49"/>
    </row>
    <row r="565" spans="3:4" ht="17.45" customHeight="1">
      <c r="C565" s="58"/>
      <c r="D565" s="49"/>
    </row>
    <row r="566" spans="3:4" ht="17.45" customHeight="1">
      <c r="C566" s="58"/>
      <c r="D566" s="49"/>
    </row>
    <row r="567" spans="3:4" ht="17.45" customHeight="1">
      <c r="C567" s="58"/>
      <c r="D567" s="49"/>
    </row>
    <row r="568" spans="3:4" ht="17.45" customHeight="1">
      <c r="C568" s="58"/>
      <c r="D568" s="49"/>
    </row>
    <row r="569" spans="3:4" ht="17.45" customHeight="1">
      <c r="C569" s="58"/>
      <c r="D569" s="49"/>
    </row>
    <row r="570" spans="3:4" ht="17.45" customHeight="1">
      <c r="C570" s="58"/>
      <c r="D570" s="49"/>
    </row>
    <row r="571" spans="3:4" ht="17.45" customHeight="1">
      <c r="C571" s="58"/>
      <c r="D571" s="49"/>
    </row>
    <row r="572" spans="3:4" ht="17.45" customHeight="1">
      <c r="C572" s="58"/>
      <c r="D572" s="49"/>
    </row>
    <row r="573" spans="3:4" ht="17.45" customHeight="1">
      <c r="C573" s="58"/>
      <c r="D573" s="49"/>
    </row>
    <row r="574" spans="3:4" ht="17.45" customHeight="1">
      <c r="C574" s="58"/>
      <c r="D574" s="49"/>
    </row>
    <row r="575" spans="3:4" ht="17.45" customHeight="1">
      <c r="C575" s="58"/>
      <c r="D575" s="49"/>
    </row>
    <row r="576" spans="3:4" ht="17.45" customHeight="1">
      <c r="C576" s="58"/>
      <c r="D576" s="49"/>
    </row>
    <row r="577" spans="3:4" ht="17.45" customHeight="1">
      <c r="C577" s="58"/>
      <c r="D577" s="49"/>
    </row>
    <row r="578" spans="3:4" ht="17.45" customHeight="1">
      <c r="C578" s="58"/>
      <c r="D578" s="49"/>
    </row>
    <row r="579" spans="3:4" ht="17.45" customHeight="1">
      <c r="C579" s="58"/>
      <c r="D579" s="49"/>
    </row>
    <row r="580" spans="3:4" ht="17.45" customHeight="1">
      <c r="C580" s="58"/>
      <c r="D580" s="49"/>
    </row>
    <row r="581" spans="3:4" ht="17.45" customHeight="1">
      <c r="C581" s="58"/>
      <c r="D581" s="49"/>
    </row>
    <row r="582" spans="3:4" ht="17.45" customHeight="1">
      <c r="C582" s="58"/>
      <c r="D582" s="49"/>
    </row>
    <row r="583" spans="3:4" ht="17.45" customHeight="1">
      <c r="C583" s="58"/>
      <c r="D583" s="49"/>
    </row>
    <row r="584" spans="3:4" ht="17.45" customHeight="1">
      <c r="C584" s="58"/>
      <c r="D584" s="49"/>
    </row>
    <row r="585" spans="3:4" ht="17.45" customHeight="1">
      <c r="C585" s="58"/>
      <c r="D585" s="49"/>
    </row>
    <row r="586" spans="3:4" ht="17.45" customHeight="1">
      <c r="C586" s="58"/>
      <c r="D586" s="49"/>
    </row>
    <row r="587" spans="3:4" ht="17.45" customHeight="1">
      <c r="C587" s="58"/>
      <c r="D587" s="49"/>
    </row>
    <row r="588" spans="3:4" ht="17.45" customHeight="1">
      <c r="C588" s="58"/>
      <c r="D588" s="49"/>
    </row>
    <row r="589" spans="3:4" ht="17.45" customHeight="1">
      <c r="C589" s="58"/>
      <c r="D589" s="49"/>
    </row>
    <row r="590" spans="3:4" ht="17.45" customHeight="1">
      <c r="C590" s="58"/>
      <c r="D590" s="49"/>
    </row>
    <row r="591" spans="3:4" ht="17.45" customHeight="1">
      <c r="C591" s="58"/>
      <c r="D591" s="49"/>
    </row>
    <row r="592" spans="3:4" ht="17.45" customHeight="1">
      <c r="C592" s="58"/>
      <c r="D592" s="49"/>
    </row>
    <row r="593" spans="3:4" ht="17.45" customHeight="1">
      <c r="C593" s="58"/>
      <c r="D593" s="49"/>
    </row>
    <row r="594" spans="3:4" ht="17.45" customHeight="1">
      <c r="C594" s="58"/>
      <c r="D594" s="49"/>
    </row>
    <row r="595" spans="3:4" ht="17.45" customHeight="1">
      <c r="C595" s="58"/>
      <c r="D595" s="49"/>
    </row>
    <row r="596" spans="3:4" ht="17.45" customHeight="1">
      <c r="C596" s="58"/>
      <c r="D596" s="49"/>
    </row>
    <row r="597" spans="3:4" ht="17.45" customHeight="1">
      <c r="C597" s="58"/>
      <c r="D597" s="49"/>
    </row>
    <row r="598" spans="3:4" ht="17.45" customHeight="1">
      <c r="C598" s="58"/>
      <c r="D598" s="49"/>
    </row>
    <row r="599" spans="3:4" ht="17.45" customHeight="1">
      <c r="C599" s="58"/>
      <c r="D599" s="49"/>
    </row>
    <row r="600" spans="3:4" ht="17.45" customHeight="1">
      <c r="C600" s="58"/>
      <c r="D600" s="49"/>
    </row>
    <row r="601" spans="3:4" ht="17.45" customHeight="1">
      <c r="C601" s="58"/>
      <c r="D601" s="49"/>
    </row>
    <row r="602" spans="3:4" ht="17.45" customHeight="1">
      <c r="C602" s="58"/>
      <c r="D602" s="49"/>
    </row>
    <row r="603" spans="3:4" ht="17.45" customHeight="1">
      <c r="C603" s="58"/>
      <c r="D603" s="49"/>
    </row>
    <row r="604" spans="3:4" ht="17.45" customHeight="1">
      <c r="C604" s="58"/>
      <c r="D604" s="49"/>
    </row>
    <row r="605" spans="3:4" ht="17.45" customHeight="1">
      <c r="C605" s="58"/>
      <c r="D605" s="49"/>
    </row>
    <row r="606" spans="3:4" ht="17.45" customHeight="1">
      <c r="C606" s="58"/>
      <c r="D606" s="49"/>
    </row>
    <row r="607" spans="3:4" ht="17.45" customHeight="1">
      <c r="C607" s="58"/>
      <c r="D607" s="49"/>
    </row>
    <row r="608" spans="3:4" ht="17.45" customHeight="1">
      <c r="C608" s="58"/>
      <c r="D608" s="49"/>
    </row>
    <row r="609" spans="3:4" ht="17.45" customHeight="1">
      <c r="C609" s="58"/>
      <c r="D609" s="49"/>
    </row>
    <row r="610" spans="3:4" ht="17.45" customHeight="1">
      <c r="C610" s="58"/>
      <c r="D610" s="49"/>
    </row>
    <row r="611" spans="3:4" ht="17.45" customHeight="1">
      <c r="C611" s="58"/>
      <c r="D611" s="49"/>
    </row>
    <row r="612" spans="3:4" ht="17.45" customHeight="1">
      <c r="C612" s="58"/>
      <c r="D612" s="49"/>
    </row>
    <row r="613" spans="3:4" ht="17.45" customHeight="1">
      <c r="C613" s="58"/>
      <c r="D613" s="49"/>
    </row>
    <row r="614" spans="3:4" ht="17.45" customHeight="1">
      <c r="C614" s="58"/>
      <c r="D614" s="49"/>
    </row>
    <row r="615" spans="3:4" ht="17.45" customHeight="1">
      <c r="C615" s="58"/>
      <c r="D615" s="49"/>
    </row>
    <row r="616" spans="3:4" ht="17.45" customHeight="1">
      <c r="C616" s="58"/>
      <c r="D616" s="49"/>
    </row>
    <row r="617" spans="3:4" ht="17.45" customHeight="1">
      <c r="C617" s="58"/>
      <c r="D617" s="49"/>
    </row>
    <row r="618" spans="3:4" ht="17.45" customHeight="1">
      <c r="C618" s="58"/>
      <c r="D618" s="49"/>
    </row>
    <row r="619" spans="3:4" ht="17.45" customHeight="1">
      <c r="C619" s="58"/>
      <c r="D619" s="49"/>
    </row>
    <row r="620" spans="3:4" ht="17.45" customHeight="1">
      <c r="C620" s="58"/>
      <c r="D620" s="49"/>
    </row>
    <row r="621" spans="3:4" ht="17.45" customHeight="1">
      <c r="C621" s="58"/>
      <c r="D621" s="49"/>
    </row>
    <row r="622" spans="3:4" ht="17.45" customHeight="1">
      <c r="C622" s="58"/>
      <c r="D622" s="49"/>
    </row>
    <row r="623" spans="3:4" ht="17.45" customHeight="1">
      <c r="C623" s="58"/>
      <c r="D623" s="49"/>
    </row>
    <row r="624" spans="3:4" ht="17.45" customHeight="1">
      <c r="C624" s="58"/>
      <c r="D624" s="49"/>
    </row>
    <row r="625" spans="3:4" ht="17.45" customHeight="1">
      <c r="C625" s="58"/>
      <c r="D625" s="49"/>
    </row>
    <row r="626" spans="3:4" ht="17.45" customHeight="1">
      <c r="C626" s="58"/>
      <c r="D626" s="49"/>
    </row>
    <row r="627" spans="3:4" ht="17.45" customHeight="1">
      <c r="C627" s="58"/>
      <c r="D627" s="49"/>
    </row>
    <row r="628" spans="3:4" ht="17.45" customHeight="1">
      <c r="C628" s="58"/>
      <c r="D628" s="49"/>
    </row>
    <row r="629" spans="3:4" ht="17.45" customHeight="1">
      <c r="C629" s="58"/>
      <c r="D629" s="49"/>
    </row>
    <row r="630" spans="3:4" ht="17.45" customHeight="1">
      <c r="C630" s="58"/>
      <c r="D630" s="49"/>
    </row>
    <row r="631" spans="3:4" ht="17.45" customHeight="1">
      <c r="C631" s="58"/>
      <c r="D631" s="49"/>
    </row>
    <row r="632" spans="3:4" ht="17.45" customHeight="1">
      <c r="C632" s="58"/>
      <c r="D632" s="49"/>
    </row>
    <row r="633" spans="3:4" ht="17.45" customHeight="1">
      <c r="C633" s="58"/>
      <c r="D633" s="49"/>
    </row>
    <row r="634" spans="3:4" ht="17.45" customHeight="1">
      <c r="C634" s="58"/>
      <c r="D634" s="49"/>
    </row>
    <row r="635" spans="3:4" ht="17.45" customHeight="1">
      <c r="C635" s="58"/>
      <c r="D635" s="49"/>
    </row>
    <row r="636" spans="3:4" ht="17.45" customHeight="1">
      <c r="C636" s="58"/>
      <c r="D636" s="49"/>
    </row>
    <row r="637" spans="3:4" ht="17.45" customHeight="1">
      <c r="C637" s="58"/>
      <c r="D637" s="49"/>
    </row>
    <row r="638" spans="3:4" ht="17.45" customHeight="1">
      <c r="C638" s="58"/>
      <c r="D638" s="49"/>
    </row>
    <row r="639" spans="3:4" ht="17.45" customHeight="1">
      <c r="C639" s="58"/>
      <c r="D639" s="49"/>
    </row>
    <row r="640" spans="3:4" ht="17.45" customHeight="1">
      <c r="C640" s="58"/>
      <c r="D640" s="49"/>
    </row>
    <row r="641" spans="3:4" ht="17.45" customHeight="1">
      <c r="C641" s="58"/>
      <c r="D641" s="49"/>
    </row>
    <row r="642" spans="3:4" ht="17.45" customHeight="1">
      <c r="C642" s="58"/>
      <c r="D642" s="49"/>
    </row>
    <row r="643" spans="3:4" ht="17.45" customHeight="1">
      <c r="C643" s="58"/>
      <c r="D643" s="49"/>
    </row>
    <row r="644" spans="3:4" ht="17.45" customHeight="1">
      <c r="C644" s="58"/>
      <c r="D644" s="49"/>
    </row>
    <row r="645" spans="3:4" ht="17.45" customHeight="1">
      <c r="C645" s="58"/>
      <c r="D645" s="49"/>
    </row>
    <row r="646" spans="3:4" ht="17.45" customHeight="1">
      <c r="C646" s="58"/>
      <c r="D646" s="49"/>
    </row>
    <row r="647" spans="3:4" ht="17.45" customHeight="1">
      <c r="C647" s="58"/>
      <c r="D647" s="49"/>
    </row>
    <row r="648" spans="3:4" ht="17.45" customHeight="1">
      <c r="C648" s="58"/>
      <c r="D648" s="49"/>
    </row>
    <row r="649" spans="3:4" ht="17.45" customHeight="1">
      <c r="C649" s="58"/>
      <c r="D649" s="49"/>
    </row>
    <row r="650" spans="3:4" ht="17.45" customHeight="1">
      <c r="C650" s="58"/>
      <c r="D650" s="49"/>
    </row>
    <row r="651" spans="3:4" ht="17.45" customHeight="1">
      <c r="C651" s="58"/>
      <c r="D651" s="49"/>
    </row>
    <row r="652" spans="3:4" ht="17.45" customHeight="1">
      <c r="C652" s="58"/>
      <c r="D652" s="49"/>
    </row>
    <row r="653" spans="3:4" ht="17.45" customHeight="1">
      <c r="C653" s="58"/>
      <c r="D653" s="49"/>
    </row>
    <row r="654" spans="3:4" ht="17.45" customHeight="1">
      <c r="C654" s="58"/>
      <c r="D654" s="49"/>
    </row>
    <row r="655" spans="3:4" ht="17.45" customHeight="1">
      <c r="C655" s="58"/>
      <c r="D655" s="49"/>
    </row>
    <row r="656" spans="3:4" ht="17.45" customHeight="1">
      <c r="C656" s="58"/>
      <c r="D656" s="49"/>
    </row>
    <row r="657" spans="3:4" ht="17.45" customHeight="1">
      <c r="C657" s="58"/>
      <c r="D657" s="49"/>
    </row>
    <row r="658" spans="3:4" ht="17.45" customHeight="1">
      <c r="C658" s="58"/>
      <c r="D658" s="49"/>
    </row>
    <row r="659" spans="3:4" ht="17.45" customHeight="1">
      <c r="C659" s="58"/>
      <c r="D659" s="49"/>
    </row>
    <row r="660" spans="3:4" ht="17.45" customHeight="1">
      <c r="C660" s="58"/>
      <c r="D660" s="49"/>
    </row>
    <row r="661" spans="3:4" ht="17.45" customHeight="1">
      <c r="C661" s="58"/>
      <c r="D661" s="49"/>
    </row>
    <row r="662" spans="3:4" ht="17.45" customHeight="1">
      <c r="C662" s="58"/>
      <c r="D662" s="49"/>
    </row>
    <row r="663" spans="3:4" ht="17.45" customHeight="1">
      <c r="C663" s="58"/>
      <c r="D663" s="49"/>
    </row>
    <row r="664" spans="3:4" ht="17.45" customHeight="1">
      <c r="C664" s="58"/>
      <c r="D664" s="49"/>
    </row>
    <row r="665" spans="3:4" ht="17.45" customHeight="1">
      <c r="C665" s="58"/>
      <c r="D665" s="49"/>
    </row>
    <row r="666" spans="3:4" ht="17.45" customHeight="1">
      <c r="C666" s="58"/>
      <c r="D666" s="49"/>
    </row>
    <row r="667" spans="3:4" ht="17.45" customHeight="1">
      <c r="C667" s="58"/>
      <c r="D667" s="49"/>
    </row>
    <row r="668" spans="3:4" ht="17.45" customHeight="1">
      <c r="C668" s="58"/>
      <c r="D668" s="49"/>
    </row>
    <row r="669" spans="3:4" ht="17.45" customHeight="1">
      <c r="C669" s="58"/>
      <c r="D669" s="49"/>
    </row>
    <row r="670" spans="3:4" ht="17.45" customHeight="1">
      <c r="C670" s="58"/>
      <c r="D670" s="49"/>
    </row>
    <row r="671" spans="3:4" ht="17.45" customHeight="1">
      <c r="C671" s="58"/>
      <c r="D671" s="49"/>
    </row>
    <row r="672" spans="3:4" ht="17.45" customHeight="1">
      <c r="C672" s="58"/>
      <c r="D672" s="49"/>
    </row>
    <row r="673" spans="3:4" ht="17.45" customHeight="1">
      <c r="C673" s="58"/>
      <c r="D673" s="49"/>
    </row>
    <row r="674" spans="3:4" ht="17.45" customHeight="1">
      <c r="C674" s="58"/>
      <c r="D674" s="49"/>
    </row>
    <row r="675" spans="3:4" ht="17.45" customHeight="1">
      <c r="C675" s="58"/>
      <c r="D675" s="49"/>
    </row>
    <row r="676" spans="3:4" ht="17.45" customHeight="1">
      <c r="C676" s="58"/>
      <c r="D676" s="49"/>
    </row>
    <row r="677" spans="3:4" ht="17.45" customHeight="1">
      <c r="C677" s="58"/>
      <c r="D677" s="49"/>
    </row>
    <row r="678" spans="3:4" ht="17.45" customHeight="1">
      <c r="C678" s="58"/>
      <c r="D678" s="49"/>
    </row>
    <row r="679" spans="3:4" ht="17.45" customHeight="1">
      <c r="C679" s="58"/>
      <c r="D679" s="49"/>
    </row>
    <row r="680" spans="3:4" ht="17.45" customHeight="1">
      <c r="C680" s="58"/>
      <c r="D680" s="49"/>
    </row>
    <row r="681" spans="3:4" ht="17.45" customHeight="1">
      <c r="C681" s="58"/>
      <c r="D681" s="49"/>
    </row>
    <row r="682" spans="3:4" ht="17.45" customHeight="1">
      <c r="C682" s="58"/>
      <c r="D682" s="49"/>
    </row>
    <row r="683" spans="3:4" ht="17.45" customHeight="1">
      <c r="C683" s="58"/>
      <c r="D683" s="49"/>
    </row>
    <row r="684" spans="3:4" ht="17.45" customHeight="1">
      <c r="C684" s="58"/>
      <c r="D684" s="49"/>
    </row>
    <row r="685" spans="3:4" ht="17.45" customHeight="1">
      <c r="C685" s="58"/>
      <c r="D685" s="49"/>
    </row>
    <row r="686" spans="3:4" ht="17.45" customHeight="1">
      <c r="C686" s="58"/>
      <c r="D686" s="49"/>
    </row>
    <row r="687" spans="3:4" ht="17.45" customHeight="1">
      <c r="C687" s="58"/>
      <c r="D687" s="49"/>
    </row>
    <row r="688" spans="3:4" ht="17.45" customHeight="1">
      <c r="C688" s="58"/>
      <c r="D688" s="49"/>
    </row>
    <row r="689" spans="3:4" ht="17.45" customHeight="1">
      <c r="C689" s="58"/>
      <c r="D689" s="49"/>
    </row>
    <row r="690" spans="3:4" ht="17.45" customHeight="1">
      <c r="C690" s="58"/>
      <c r="D690" s="49"/>
    </row>
    <row r="691" spans="3:4" ht="17.45" customHeight="1">
      <c r="C691" s="58"/>
      <c r="D691" s="49"/>
    </row>
    <row r="692" spans="3:4" ht="17.45" customHeight="1">
      <c r="C692" s="58"/>
      <c r="D692" s="49"/>
    </row>
    <row r="693" spans="3:4" ht="17.45" customHeight="1">
      <c r="C693" s="58"/>
      <c r="D693" s="49"/>
    </row>
    <row r="694" spans="3:4" ht="17.45" customHeight="1">
      <c r="C694" s="58"/>
      <c r="D694" s="49"/>
    </row>
    <row r="695" spans="3:4" ht="17.45" customHeight="1">
      <c r="C695" s="58"/>
      <c r="D695" s="49"/>
    </row>
    <row r="696" spans="3:4" ht="17.45" customHeight="1">
      <c r="C696" s="58"/>
      <c r="D696" s="49"/>
    </row>
    <row r="697" spans="3:4" ht="17.45" customHeight="1">
      <c r="C697" s="58"/>
      <c r="D697" s="49"/>
    </row>
    <row r="698" spans="3:4" ht="17.45" customHeight="1">
      <c r="C698" s="58"/>
      <c r="D698" s="49"/>
    </row>
    <row r="699" spans="3:4" ht="17.45" customHeight="1">
      <c r="C699" s="58"/>
      <c r="D699" s="49"/>
    </row>
    <row r="700" spans="3:4" ht="17.45" customHeight="1">
      <c r="C700" s="58"/>
      <c r="D700" s="49"/>
    </row>
    <row r="701" spans="3:4" ht="17.45" customHeight="1">
      <c r="C701" s="58"/>
      <c r="D701" s="49"/>
    </row>
    <row r="702" spans="3:4" ht="17.45" customHeight="1">
      <c r="C702" s="58"/>
      <c r="D702" s="49"/>
    </row>
    <row r="703" spans="3:4" ht="17.45" customHeight="1">
      <c r="C703" s="58"/>
      <c r="D703" s="49"/>
    </row>
    <row r="704" spans="3:4" ht="17.45" customHeight="1">
      <c r="C704" s="58"/>
      <c r="D704" s="49"/>
    </row>
    <row r="705" spans="3:4" ht="17.45" customHeight="1">
      <c r="C705" s="58"/>
      <c r="D705" s="49"/>
    </row>
    <row r="706" spans="3:4" ht="17.45" customHeight="1">
      <c r="C706" s="58"/>
      <c r="D706" s="49"/>
    </row>
    <row r="707" spans="3:4" ht="17.45" customHeight="1">
      <c r="C707" s="58"/>
      <c r="D707" s="49"/>
    </row>
    <row r="708" spans="3:4" ht="17.45" customHeight="1">
      <c r="C708" s="58"/>
      <c r="D708" s="49"/>
    </row>
    <row r="709" spans="3:4" ht="17.45" customHeight="1">
      <c r="C709" s="58"/>
      <c r="D709" s="49"/>
    </row>
    <row r="710" spans="3:4" ht="17.45" customHeight="1">
      <c r="C710" s="58"/>
      <c r="D710" s="49"/>
    </row>
    <row r="711" spans="3:4" ht="17.45" customHeight="1">
      <c r="C711" s="58"/>
      <c r="D711" s="49"/>
    </row>
    <row r="712" spans="3:4" ht="17.45" customHeight="1">
      <c r="C712" s="58"/>
      <c r="D712" s="49"/>
    </row>
    <row r="713" spans="3:4" ht="17.45" customHeight="1">
      <c r="C713" s="58"/>
      <c r="D713" s="49"/>
    </row>
    <row r="714" spans="3:4" ht="17.45" customHeight="1">
      <c r="C714" s="58"/>
      <c r="D714" s="49"/>
    </row>
    <row r="715" spans="3:4" ht="17.45" customHeight="1">
      <c r="C715" s="58"/>
      <c r="D715" s="49"/>
    </row>
    <row r="716" spans="3:4" ht="17.45" customHeight="1">
      <c r="C716" s="58"/>
      <c r="D716" s="49"/>
    </row>
    <row r="717" spans="3:4" ht="17.45" customHeight="1">
      <c r="C717" s="58"/>
      <c r="D717" s="49"/>
    </row>
    <row r="718" spans="3:4" ht="17.45" customHeight="1">
      <c r="C718" s="58"/>
      <c r="D718" s="49"/>
    </row>
    <row r="719" spans="3:4" ht="17.45" customHeight="1">
      <c r="C719" s="58"/>
      <c r="D719" s="49"/>
    </row>
    <row r="720" spans="3:4" ht="17.45" customHeight="1">
      <c r="C720" s="58"/>
      <c r="D720" s="49"/>
    </row>
    <row r="721" spans="3:4" ht="17.45" customHeight="1">
      <c r="C721" s="58"/>
      <c r="D721" s="49"/>
    </row>
    <row r="722" spans="3:4" ht="17.45" customHeight="1">
      <c r="C722" s="58"/>
      <c r="D722" s="49"/>
    </row>
    <row r="723" spans="3:4" ht="17.45" customHeight="1">
      <c r="C723" s="58"/>
      <c r="D723" s="49"/>
    </row>
    <row r="724" spans="3:4" ht="17.45" customHeight="1">
      <c r="C724" s="58"/>
      <c r="D724" s="49"/>
    </row>
    <row r="725" spans="3:4" ht="17.45" customHeight="1">
      <c r="C725" s="58"/>
      <c r="D725" s="49"/>
    </row>
    <row r="726" spans="3:4" ht="17.45" customHeight="1">
      <c r="C726" s="58"/>
      <c r="D726" s="49"/>
    </row>
    <row r="727" spans="3:4" ht="17.45" customHeight="1">
      <c r="C727" s="58"/>
      <c r="D727" s="49"/>
    </row>
    <row r="728" spans="3:4" ht="17.45" customHeight="1">
      <c r="C728" s="58"/>
      <c r="D728" s="49"/>
    </row>
    <row r="729" spans="3:4" ht="17.45" customHeight="1">
      <c r="C729" s="58"/>
      <c r="D729" s="49"/>
    </row>
    <row r="730" spans="3:4" ht="17.45" customHeight="1">
      <c r="C730" s="58"/>
      <c r="D730" s="49"/>
    </row>
    <row r="731" spans="3:4" ht="17.45" customHeight="1">
      <c r="C731" s="58"/>
      <c r="D731" s="49"/>
    </row>
    <row r="732" spans="3:4" ht="17.45" customHeight="1">
      <c r="C732" s="58"/>
      <c r="D732" s="49"/>
    </row>
    <row r="733" spans="3:4" ht="17.45" customHeight="1">
      <c r="C733" s="58"/>
      <c r="D733" s="49"/>
    </row>
    <row r="734" spans="3:4" ht="17.45" customHeight="1">
      <c r="C734" s="58"/>
      <c r="D734" s="49"/>
    </row>
    <row r="735" spans="3:4" ht="17.45" customHeight="1">
      <c r="C735" s="58"/>
      <c r="D735" s="49"/>
    </row>
    <row r="736" spans="3:4" ht="17.45" customHeight="1">
      <c r="C736" s="58"/>
      <c r="D736" s="49"/>
    </row>
    <row r="737" spans="3:4" ht="17.45" customHeight="1">
      <c r="C737" s="58"/>
      <c r="D737" s="49"/>
    </row>
    <row r="738" spans="3:4" ht="17.45" customHeight="1">
      <c r="C738" s="58"/>
      <c r="D738" s="49"/>
    </row>
    <row r="739" spans="3:4" ht="17.45" customHeight="1">
      <c r="C739" s="58"/>
      <c r="D739" s="49"/>
    </row>
    <row r="740" spans="3:4" ht="17.45" customHeight="1">
      <c r="C740" s="58"/>
      <c r="D740" s="49"/>
    </row>
    <row r="741" spans="3:4" ht="17.45" customHeight="1">
      <c r="C741" s="58"/>
      <c r="D741" s="49"/>
    </row>
    <row r="742" spans="3:4" ht="17.45" customHeight="1">
      <c r="C742" s="58"/>
      <c r="D742" s="49"/>
    </row>
    <row r="743" spans="3:4" ht="17.45" customHeight="1">
      <c r="C743" s="58"/>
      <c r="D743" s="49"/>
    </row>
    <row r="744" spans="3:4" ht="17.45" customHeight="1">
      <c r="C744" s="58"/>
      <c r="D744" s="49"/>
    </row>
    <row r="745" spans="3:4" ht="17.45" customHeight="1">
      <c r="C745" s="58"/>
      <c r="D745" s="49"/>
    </row>
    <row r="746" spans="3:4" ht="17.45" customHeight="1">
      <c r="C746" s="58"/>
      <c r="D746" s="49"/>
    </row>
    <row r="747" spans="3:4" ht="17.45" customHeight="1">
      <c r="C747" s="58"/>
      <c r="D747" s="49"/>
    </row>
    <row r="748" spans="3:4" ht="17.45" customHeight="1">
      <c r="C748" s="58"/>
      <c r="D748" s="49"/>
    </row>
    <row r="749" spans="3:4" ht="17.45" customHeight="1">
      <c r="C749" s="58"/>
      <c r="D749" s="49"/>
    </row>
    <row r="750" spans="3:4" ht="17.45" customHeight="1">
      <c r="C750" s="58"/>
      <c r="D750" s="49"/>
    </row>
    <row r="751" spans="3:4" ht="17.45" customHeight="1">
      <c r="C751" s="58"/>
      <c r="D751" s="49"/>
    </row>
    <row r="752" spans="3:4" ht="17.45" customHeight="1">
      <c r="C752" s="58"/>
      <c r="D752" s="49"/>
    </row>
    <row r="753" spans="3:4" ht="17.45" customHeight="1">
      <c r="C753" s="58"/>
      <c r="D753" s="49"/>
    </row>
    <row r="754" spans="3:4" ht="17.45" customHeight="1">
      <c r="C754" s="58"/>
      <c r="D754" s="49"/>
    </row>
    <row r="755" spans="3:4" ht="17.45" customHeight="1">
      <c r="C755" s="58"/>
      <c r="D755" s="49"/>
    </row>
    <row r="756" spans="3:4" ht="17.45" customHeight="1">
      <c r="C756" s="58"/>
      <c r="D756" s="49"/>
    </row>
    <row r="757" spans="3:4" ht="17.45" customHeight="1">
      <c r="C757" s="58"/>
      <c r="D757" s="49"/>
    </row>
    <row r="758" spans="3:4" ht="17.45" customHeight="1">
      <c r="C758" s="58"/>
      <c r="D758" s="49"/>
    </row>
    <row r="759" spans="3:4" ht="17.45" customHeight="1">
      <c r="C759" s="58"/>
      <c r="D759" s="49"/>
    </row>
    <row r="760" spans="3:4" ht="17.45" customHeight="1">
      <c r="C760" s="58"/>
      <c r="D760" s="49"/>
    </row>
    <row r="761" spans="3:4" ht="17.45" customHeight="1">
      <c r="C761" s="58"/>
      <c r="D761" s="49"/>
    </row>
    <row r="762" spans="3:4" ht="17.45" customHeight="1">
      <c r="C762" s="58"/>
      <c r="D762" s="49"/>
    </row>
    <row r="763" spans="3:4" ht="17.45" customHeight="1">
      <c r="C763" s="58"/>
      <c r="D763" s="49"/>
    </row>
    <row r="764" spans="3:4" ht="17.45" customHeight="1">
      <c r="C764" s="58"/>
      <c r="D764" s="49"/>
    </row>
    <row r="765" spans="3:4" ht="17.45" customHeight="1">
      <c r="C765" s="58"/>
      <c r="D765" s="49"/>
    </row>
    <row r="766" spans="3:4" ht="17.45" customHeight="1">
      <c r="C766" s="58"/>
      <c r="D766" s="49"/>
    </row>
    <row r="767" spans="3:4" ht="17.45" customHeight="1">
      <c r="C767" s="58"/>
      <c r="D767" s="49"/>
    </row>
    <row r="768" spans="3:4" ht="17.45" customHeight="1">
      <c r="C768" s="58"/>
      <c r="D768" s="49"/>
    </row>
    <row r="769" spans="3:4" ht="17.45" customHeight="1">
      <c r="C769" s="58"/>
      <c r="D769" s="49"/>
    </row>
    <row r="770" spans="3:4" ht="17.45" customHeight="1">
      <c r="C770" s="58"/>
      <c r="D770" s="49"/>
    </row>
    <row r="771" spans="3:4" ht="17.45" customHeight="1">
      <c r="C771" s="58"/>
      <c r="D771" s="49"/>
    </row>
    <row r="772" spans="3:4" ht="17.45" customHeight="1">
      <c r="C772" s="58"/>
      <c r="D772" s="49"/>
    </row>
    <row r="773" spans="3:4" ht="17.45" customHeight="1">
      <c r="C773" s="58"/>
      <c r="D773" s="49"/>
    </row>
    <row r="774" spans="3:4" ht="17.45" customHeight="1">
      <c r="C774" s="58"/>
      <c r="D774" s="49"/>
    </row>
    <row r="775" spans="3:4" ht="17.45" customHeight="1">
      <c r="C775" s="58"/>
      <c r="D775" s="49"/>
    </row>
    <row r="776" spans="3:4" ht="17.45" customHeight="1">
      <c r="C776" s="58"/>
      <c r="D776" s="49"/>
    </row>
    <row r="777" spans="3:4" ht="17.45" customHeight="1">
      <c r="C777" s="58"/>
      <c r="D777" s="49"/>
    </row>
    <row r="778" spans="3:4" ht="17.45" customHeight="1">
      <c r="C778" s="58"/>
      <c r="D778" s="49"/>
    </row>
    <row r="779" spans="3:4" ht="17.45" customHeight="1">
      <c r="C779" s="58"/>
      <c r="D779" s="49"/>
    </row>
    <row r="780" spans="3:4" ht="17.45" customHeight="1">
      <c r="C780" s="58"/>
      <c r="D780" s="49"/>
    </row>
    <row r="781" spans="3:4" ht="17.45" customHeight="1">
      <c r="C781" s="58"/>
      <c r="D781" s="49"/>
    </row>
    <row r="782" spans="3:4" ht="17.45" customHeight="1">
      <c r="C782" s="58"/>
      <c r="D782" s="49"/>
    </row>
    <row r="783" spans="3:4" ht="17.45" customHeight="1">
      <c r="C783" s="58"/>
      <c r="D783" s="49"/>
    </row>
    <row r="784" spans="3:4" ht="17.45" customHeight="1">
      <c r="C784" s="58"/>
      <c r="D784" s="49"/>
    </row>
    <row r="785" spans="3:4" ht="17.45" customHeight="1">
      <c r="C785" s="58"/>
      <c r="D785" s="49"/>
    </row>
    <row r="786" spans="3:4" ht="17.45" customHeight="1">
      <c r="C786" s="58"/>
      <c r="D786" s="49"/>
    </row>
    <row r="787" spans="3:4" ht="17.45" customHeight="1">
      <c r="C787" s="58"/>
      <c r="D787" s="49"/>
    </row>
    <row r="788" spans="3:4" ht="17.45" customHeight="1">
      <c r="C788" s="58"/>
      <c r="D788" s="49"/>
    </row>
    <row r="789" spans="3:4" ht="17.45" customHeight="1">
      <c r="C789" s="58"/>
      <c r="D789" s="49"/>
    </row>
    <row r="790" spans="3:4" ht="17.45" customHeight="1">
      <c r="C790" s="58"/>
      <c r="D790" s="49"/>
    </row>
    <row r="791" spans="3:4" ht="17.45" customHeight="1">
      <c r="C791" s="58"/>
      <c r="D791" s="49"/>
    </row>
    <row r="792" spans="3:4" ht="17.45" customHeight="1">
      <c r="C792" s="58"/>
      <c r="D792" s="49"/>
    </row>
    <row r="793" spans="3:4" ht="17.45" customHeight="1">
      <c r="C793" s="58"/>
      <c r="D793" s="49"/>
    </row>
    <row r="794" spans="3:4" ht="17.45" customHeight="1">
      <c r="C794" s="58"/>
      <c r="D794" s="49"/>
    </row>
    <row r="795" spans="3:4" ht="17.45" customHeight="1">
      <c r="C795" s="58"/>
      <c r="D795" s="49"/>
    </row>
    <row r="796" spans="3:4" ht="17.45" customHeight="1">
      <c r="C796" s="58"/>
      <c r="D796" s="49"/>
    </row>
    <row r="797" spans="3:4" ht="17.45" customHeight="1">
      <c r="C797" s="58"/>
      <c r="D797" s="49"/>
    </row>
    <row r="798" spans="3:4" ht="17.45" customHeight="1">
      <c r="C798" s="58"/>
      <c r="D798" s="49"/>
    </row>
    <row r="799" spans="3:4" ht="17.45" customHeight="1">
      <c r="C799" s="58"/>
      <c r="D799" s="49"/>
    </row>
    <row r="800" spans="3:4" ht="17.45" customHeight="1">
      <c r="C800" s="58"/>
      <c r="D800" s="49"/>
    </row>
    <row r="801" spans="3:4" ht="17.45" customHeight="1">
      <c r="C801" s="58"/>
      <c r="D801" s="49"/>
    </row>
    <row r="802" spans="3:4" ht="17.45" customHeight="1">
      <c r="C802" s="58"/>
      <c r="D802" s="49"/>
    </row>
    <row r="803" spans="3:4" ht="17.45" customHeight="1">
      <c r="C803" s="58"/>
      <c r="D803" s="49"/>
    </row>
    <row r="804" spans="3:4" ht="17.45" customHeight="1">
      <c r="C804" s="58"/>
      <c r="D804" s="49"/>
    </row>
    <row r="805" spans="3:4" ht="17.45" customHeight="1">
      <c r="C805" s="58"/>
      <c r="D805" s="49"/>
    </row>
    <row r="806" spans="3:4" ht="17.45" customHeight="1">
      <c r="C806" s="58"/>
      <c r="D806" s="49"/>
    </row>
    <row r="807" spans="3:4" ht="17.45" customHeight="1">
      <c r="C807" s="58"/>
      <c r="D807" s="49"/>
    </row>
    <row r="808" spans="3:4" ht="17.45" customHeight="1">
      <c r="C808" s="58"/>
      <c r="D808" s="49"/>
    </row>
    <row r="809" spans="3:4" ht="17.45" customHeight="1">
      <c r="C809" s="58"/>
      <c r="D809" s="49"/>
    </row>
    <row r="810" spans="3:4" ht="17.45" customHeight="1">
      <c r="C810" s="58"/>
      <c r="D810" s="49"/>
    </row>
    <row r="811" spans="3:4" ht="17.45" customHeight="1">
      <c r="C811" s="58"/>
      <c r="D811" s="49"/>
    </row>
    <row r="812" spans="3:4" ht="17.45" customHeight="1">
      <c r="C812" s="58"/>
      <c r="D812" s="49"/>
    </row>
    <row r="813" spans="3:4" ht="17.45" customHeight="1">
      <c r="C813" s="58"/>
      <c r="D813" s="49"/>
    </row>
    <row r="814" spans="3:4" ht="17.45" customHeight="1">
      <c r="C814" s="58"/>
      <c r="D814" s="49"/>
    </row>
    <row r="815" spans="3:4" ht="17.45" customHeight="1">
      <c r="C815" s="58"/>
      <c r="D815" s="49"/>
    </row>
    <row r="816" spans="3:4" ht="17.45" customHeight="1">
      <c r="C816" s="58"/>
      <c r="D816" s="49"/>
    </row>
    <row r="817" spans="3:4" ht="17.45" customHeight="1">
      <c r="C817" s="58"/>
      <c r="D817" s="49"/>
    </row>
    <row r="818" spans="3:4" ht="17.45" customHeight="1">
      <c r="C818" s="58"/>
      <c r="D818" s="49"/>
    </row>
    <row r="819" spans="3:4" ht="17.45" customHeight="1">
      <c r="C819" s="58"/>
      <c r="D819" s="49"/>
    </row>
    <row r="820" spans="3:4" ht="17.45" customHeight="1">
      <c r="C820" s="58"/>
      <c r="D820" s="49"/>
    </row>
    <row r="821" spans="3:4" ht="17.45" customHeight="1">
      <c r="C821" s="58"/>
      <c r="D821" s="49"/>
    </row>
    <row r="822" spans="3:4" ht="17.45" customHeight="1">
      <c r="C822" s="58"/>
      <c r="D822" s="49"/>
    </row>
    <row r="823" spans="3:4" ht="17.45" customHeight="1">
      <c r="C823" s="58"/>
      <c r="D823" s="49"/>
    </row>
    <row r="824" spans="3:4" ht="17.45" customHeight="1">
      <c r="C824" s="58"/>
      <c r="D824" s="49"/>
    </row>
    <row r="825" spans="3:4" ht="17.45" customHeight="1">
      <c r="C825" s="58"/>
      <c r="D825" s="49"/>
    </row>
    <row r="826" spans="3:4" ht="17.45" customHeight="1">
      <c r="C826" s="58"/>
      <c r="D826" s="49"/>
    </row>
    <row r="827" spans="3:4" ht="17.45" customHeight="1">
      <c r="C827" s="58"/>
      <c r="D827" s="49"/>
    </row>
    <row r="828" spans="3:4" ht="17.45" customHeight="1">
      <c r="C828" s="58"/>
      <c r="D828" s="49"/>
    </row>
    <row r="829" spans="3:4" ht="17.45" customHeight="1">
      <c r="C829" s="58"/>
      <c r="D829" s="49"/>
    </row>
    <row r="830" spans="3:4" ht="17.45" customHeight="1">
      <c r="C830" s="58"/>
      <c r="D830" s="49"/>
    </row>
    <row r="831" spans="3:4" ht="17.45" customHeight="1">
      <c r="C831" s="58"/>
      <c r="D831" s="49"/>
    </row>
    <row r="832" spans="3:4" ht="17.45" customHeight="1">
      <c r="C832" s="58"/>
      <c r="D832" s="49"/>
    </row>
    <row r="833" spans="3:4" ht="17.45" customHeight="1">
      <c r="C833" s="58"/>
      <c r="D833" s="49"/>
    </row>
    <row r="834" spans="3:4" ht="17.45" customHeight="1">
      <c r="C834" s="58"/>
      <c r="D834" s="49"/>
    </row>
    <row r="835" spans="3:4" ht="17.45" customHeight="1">
      <c r="C835" s="58"/>
      <c r="D835" s="49"/>
    </row>
    <row r="836" spans="3:4" ht="17.45" customHeight="1">
      <c r="C836" s="58"/>
      <c r="D836" s="49"/>
    </row>
    <row r="837" spans="3:4" ht="17.45" customHeight="1">
      <c r="C837" s="58"/>
      <c r="D837" s="49"/>
    </row>
    <row r="838" spans="3:4" ht="17.45" customHeight="1">
      <c r="C838" s="58"/>
      <c r="D838" s="49"/>
    </row>
    <row r="839" spans="3:4" ht="17.45" customHeight="1">
      <c r="C839" s="58"/>
      <c r="D839" s="49"/>
    </row>
    <row r="840" spans="3:4" ht="17.45" customHeight="1">
      <c r="C840" s="58"/>
      <c r="D840" s="49"/>
    </row>
    <row r="841" spans="3:4" ht="17.45" customHeight="1">
      <c r="C841" s="58"/>
      <c r="D841" s="49"/>
    </row>
    <row r="842" spans="3:4" ht="17.45" customHeight="1">
      <c r="C842" s="58"/>
      <c r="D842" s="49"/>
    </row>
    <row r="843" spans="3:4" ht="17.45" customHeight="1">
      <c r="C843" s="58"/>
      <c r="D843" s="49"/>
    </row>
    <row r="844" spans="3:4" ht="17.45" customHeight="1">
      <c r="C844" s="58"/>
      <c r="D844" s="49"/>
    </row>
    <row r="845" spans="3:4" ht="17.45" customHeight="1">
      <c r="C845" s="58"/>
      <c r="D845" s="49"/>
    </row>
    <row r="846" spans="3:4" ht="17.45" customHeight="1">
      <c r="C846" s="58"/>
      <c r="D846" s="49"/>
    </row>
    <row r="847" spans="3:4" ht="17.45" customHeight="1">
      <c r="C847" s="58"/>
      <c r="D847" s="49"/>
    </row>
    <row r="848" spans="3:4" ht="17.45" customHeight="1">
      <c r="C848" s="58"/>
      <c r="D848" s="49"/>
    </row>
    <row r="849" spans="3:4" ht="17.45" customHeight="1">
      <c r="C849" s="58"/>
      <c r="D849" s="49"/>
    </row>
    <row r="850" spans="3:4" ht="17.45" customHeight="1">
      <c r="C850" s="58"/>
      <c r="D850" s="49"/>
    </row>
    <row r="851" spans="3:4" ht="17.45" customHeight="1">
      <c r="C851" s="58"/>
      <c r="D851" s="49"/>
    </row>
    <row r="852" spans="3:4" ht="17.45" customHeight="1">
      <c r="C852" s="58"/>
      <c r="D852" s="49"/>
    </row>
    <row r="853" spans="3:4" ht="17.45" customHeight="1">
      <c r="C853" s="58"/>
      <c r="D853" s="49"/>
    </row>
    <row r="854" spans="3:4" ht="17.45" customHeight="1">
      <c r="C854" s="58"/>
      <c r="D854" s="49"/>
    </row>
    <row r="855" spans="3:4" ht="17.45" customHeight="1">
      <c r="C855" s="58"/>
      <c r="D855" s="49"/>
    </row>
    <row r="856" spans="3:4" ht="17.45" customHeight="1">
      <c r="C856" s="58"/>
      <c r="D856" s="49"/>
    </row>
    <row r="857" spans="3:4" ht="17.45" customHeight="1">
      <c r="C857" s="58"/>
      <c r="D857" s="49"/>
    </row>
    <row r="858" spans="3:4" ht="17.45" customHeight="1">
      <c r="C858" s="58"/>
      <c r="D858" s="49"/>
    </row>
    <row r="859" spans="3:4" ht="17.45" customHeight="1">
      <c r="C859" s="58"/>
      <c r="D859" s="49"/>
    </row>
    <row r="860" spans="3:4" ht="17.45" customHeight="1">
      <c r="C860" s="58"/>
      <c r="D860" s="49"/>
    </row>
    <row r="861" spans="3:4" ht="17.45" customHeight="1">
      <c r="C861" s="58"/>
      <c r="D861" s="49"/>
    </row>
    <row r="862" spans="3:4" ht="17.45" customHeight="1">
      <c r="C862" s="58"/>
      <c r="D862" s="49"/>
    </row>
    <row r="863" spans="3:4" ht="17.45" customHeight="1">
      <c r="C863" s="58"/>
      <c r="D863" s="49"/>
    </row>
    <row r="864" spans="3:4" ht="17.45" customHeight="1">
      <c r="C864" s="58"/>
      <c r="D864" s="49"/>
    </row>
    <row r="865" spans="3:4" ht="17.45" customHeight="1">
      <c r="C865" s="58"/>
      <c r="D865" s="49"/>
    </row>
    <row r="866" spans="3:4" ht="17.45" customHeight="1">
      <c r="C866" s="58"/>
      <c r="D866" s="49"/>
    </row>
    <row r="867" spans="3:4" ht="17.45" customHeight="1">
      <c r="C867" s="58"/>
      <c r="D867" s="49"/>
    </row>
    <row r="868" spans="3:4" ht="17.45" customHeight="1">
      <c r="C868" s="58"/>
      <c r="D868" s="49"/>
    </row>
    <row r="869" spans="3:4" ht="17.45" customHeight="1">
      <c r="C869" s="58"/>
      <c r="D869" s="49"/>
    </row>
    <row r="870" spans="3:4" ht="17.45" customHeight="1">
      <c r="C870" s="58"/>
      <c r="D870" s="49"/>
    </row>
    <row r="871" spans="3:4" ht="17.45" customHeight="1">
      <c r="C871" s="58"/>
      <c r="D871" s="49"/>
    </row>
    <row r="872" spans="3:4" ht="17.45" customHeight="1">
      <c r="C872" s="58"/>
      <c r="D872" s="49"/>
    </row>
    <row r="873" spans="3:4" ht="17.45" customHeight="1">
      <c r="C873" s="58"/>
      <c r="D873" s="49"/>
    </row>
    <row r="874" spans="3:4" ht="17.45" customHeight="1">
      <c r="C874" s="58"/>
      <c r="D874" s="49"/>
    </row>
    <row r="875" spans="3:4" ht="17.45" customHeight="1">
      <c r="C875" s="58"/>
      <c r="D875" s="49"/>
    </row>
    <row r="876" spans="3:4" ht="17.45" customHeight="1">
      <c r="C876" s="58"/>
      <c r="D876" s="49"/>
    </row>
    <row r="877" spans="3:4" ht="17.45" customHeight="1">
      <c r="C877" s="58"/>
      <c r="D877" s="49"/>
    </row>
    <row r="878" spans="3:4" ht="17.45" customHeight="1">
      <c r="C878" s="58"/>
      <c r="D878" s="49"/>
    </row>
    <row r="879" spans="3:4" ht="17.45" customHeight="1">
      <c r="C879" s="58"/>
      <c r="D879" s="49"/>
    </row>
    <row r="880" spans="3:4" ht="17.45" customHeight="1">
      <c r="C880" s="58"/>
      <c r="D880" s="49"/>
    </row>
    <row r="881" spans="3:4" ht="17.45" customHeight="1">
      <c r="C881" s="58"/>
      <c r="D881" s="49"/>
    </row>
    <row r="882" spans="3:4" ht="17.45" customHeight="1">
      <c r="C882" s="58"/>
      <c r="D882" s="49"/>
    </row>
    <row r="883" spans="3:4" ht="17.45" customHeight="1">
      <c r="C883" s="58"/>
      <c r="D883" s="49"/>
    </row>
    <row r="884" spans="3:4" ht="17.45" customHeight="1">
      <c r="C884" s="58"/>
      <c r="D884" s="49"/>
    </row>
    <row r="885" spans="3:4" ht="17.45" customHeight="1">
      <c r="C885" s="58"/>
      <c r="D885" s="49"/>
    </row>
    <row r="886" spans="3:4" ht="17.45" customHeight="1">
      <c r="C886" s="58"/>
      <c r="D886" s="49"/>
    </row>
    <row r="887" spans="3:4" ht="17.45" customHeight="1">
      <c r="C887" s="58"/>
      <c r="D887" s="49"/>
    </row>
    <row r="888" spans="3:4" ht="17.45" customHeight="1">
      <c r="C888" s="58"/>
      <c r="D888" s="49"/>
    </row>
    <row r="889" spans="3:4" ht="17.45" customHeight="1">
      <c r="C889" s="58"/>
      <c r="D889" s="49"/>
    </row>
    <row r="890" spans="3:4" ht="17.45" customHeight="1">
      <c r="C890" s="58"/>
      <c r="D890" s="49"/>
    </row>
    <row r="891" spans="3:4" ht="17.45" customHeight="1">
      <c r="C891" s="58"/>
      <c r="D891" s="49"/>
    </row>
    <row r="892" spans="3:4" ht="17.45" customHeight="1">
      <c r="C892" s="58"/>
      <c r="D892" s="49"/>
    </row>
    <row r="893" spans="3:4" ht="17.45" customHeight="1">
      <c r="C893" s="58"/>
      <c r="D893" s="49"/>
    </row>
    <row r="894" spans="3:4" ht="17.45" customHeight="1">
      <c r="C894" s="58"/>
      <c r="D894" s="49"/>
    </row>
    <row r="895" spans="3:4" ht="17.45" customHeight="1">
      <c r="C895" s="58"/>
      <c r="D895" s="49"/>
    </row>
    <row r="896" spans="3:4" ht="17.45" customHeight="1">
      <c r="C896" s="58"/>
      <c r="D896" s="49"/>
    </row>
    <row r="897" spans="3:4" ht="17.45" customHeight="1">
      <c r="C897" s="58"/>
      <c r="D897" s="49"/>
    </row>
    <row r="898" spans="3:4" ht="17.45" customHeight="1">
      <c r="C898" s="58"/>
      <c r="D898" s="49"/>
    </row>
    <row r="899" spans="3:4" ht="17.45" customHeight="1">
      <c r="C899" s="58"/>
      <c r="D899" s="49"/>
    </row>
    <row r="900" spans="3:4" ht="17.45" customHeight="1">
      <c r="C900" s="58"/>
      <c r="D900" s="49"/>
    </row>
    <row r="901" spans="3:4" ht="17.45" customHeight="1">
      <c r="C901" s="58"/>
      <c r="D901" s="49"/>
    </row>
    <row r="902" spans="3:4" ht="17.45" customHeight="1">
      <c r="C902" s="58"/>
      <c r="D902" s="49"/>
    </row>
    <row r="903" spans="3:4" ht="17.45" customHeight="1">
      <c r="C903" s="58"/>
      <c r="D903" s="49"/>
    </row>
    <row r="904" spans="3:4" ht="17.45" customHeight="1">
      <c r="C904" s="58"/>
      <c r="D904" s="49"/>
    </row>
    <row r="905" spans="3:4" ht="17.45" customHeight="1">
      <c r="C905" s="58"/>
      <c r="D905" s="49"/>
    </row>
    <row r="906" spans="3:4" ht="17.45" customHeight="1">
      <c r="C906" s="58"/>
      <c r="D906" s="49"/>
    </row>
    <row r="907" spans="3:4" ht="17.45" customHeight="1">
      <c r="C907" s="58"/>
      <c r="D907" s="49"/>
    </row>
    <row r="908" spans="3:4" ht="17.45" customHeight="1">
      <c r="C908" s="58"/>
      <c r="D908" s="49"/>
    </row>
    <row r="909" spans="3:4" ht="17.45" customHeight="1">
      <c r="C909" s="58"/>
      <c r="D909" s="49"/>
    </row>
    <row r="910" spans="3:4" ht="17.45" customHeight="1">
      <c r="C910" s="58"/>
      <c r="D910" s="49"/>
    </row>
    <row r="911" spans="3:4" ht="17.45" customHeight="1">
      <c r="C911" s="58"/>
      <c r="D911" s="49"/>
    </row>
    <row r="912" spans="3:4" ht="17.45" customHeight="1">
      <c r="C912" s="58"/>
      <c r="D912" s="49"/>
    </row>
    <row r="913" spans="3:4" ht="17.45" customHeight="1">
      <c r="C913" s="58"/>
      <c r="D913" s="49"/>
    </row>
    <row r="914" spans="3:4" ht="17.45" customHeight="1">
      <c r="C914" s="58"/>
      <c r="D914" s="49"/>
    </row>
    <row r="915" spans="3:4" ht="17.45" customHeight="1">
      <c r="C915" s="58"/>
      <c r="D915" s="49"/>
    </row>
    <row r="916" spans="3:4" ht="17.45" customHeight="1">
      <c r="C916" s="58"/>
      <c r="D916" s="49"/>
    </row>
    <row r="917" spans="3:4" ht="17.45" customHeight="1">
      <c r="C917" s="58"/>
      <c r="D917" s="49"/>
    </row>
    <row r="918" spans="3:4" ht="17.45" customHeight="1">
      <c r="C918" s="58"/>
      <c r="D918" s="49"/>
    </row>
    <row r="919" spans="3:4" ht="17.45" customHeight="1">
      <c r="C919" s="58"/>
      <c r="D919" s="49"/>
    </row>
    <row r="920" spans="3:4" ht="17.45" customHeight="1">
      <c r="C920" s="58"/>
      <c r="D920" s="49"/>
    </row>
    <row r="921" spans="3:4" ht="17.45" customHeight="1">
      <c r="C921" s="58"/>
      <c r="D921" s="49"/>
    </row>
    <row r="922" spans="3:4" ht="17.45" customHeight="1">
      <c r="C922" s="58"/>
      <c r="D922" s="49"/>
    </row>
    <row r="923" spans="3:4" ht="17.45" customHeight="1">
      <c r="C923" s="58"/>
      <c r="D923" s="49"/>
    </row>
    <row r="924" spans="3:4" ht="17.45" customHeight="1">
      <c r="C924" s="58"/>
      <c r="D924" s="49"/>
    </row>
    <row r="925" spans="3:4" ht="17.45" customHeight="1">
      <c r="C925" s="58"/>
      <c r="D925" s="49"/>
    </row>
    <row r="926" spans="3:4" ht="17.45" customHeight="1">
      <c r="C926" s="58"/>
      <c r="D926" s="49"/>
    </row>
    <row r="927" spans="3:4" ht="17.45" customHeight="1">
      <c r="C927" s="58"/>
      <c r="D927" s="49"/>
    </row>
    <row r="928" spans="3:4" ht="17.45" customHeight="1">
      <c r="C928" s="58"/>
      <c r="D928" s="49"/>
    </row>
    <row r="929" spans="3:4" ht="17.45" customHeight="1">
      <c r="C929" s="58"/>
      <c r="D929" s="49"/>
    </row>
    <row r="930" spans="3:4" ht="17.45" customHeight="1">
      <c r="C930" s="58"/>
      <c r="D930" s="49"/>
    </row>
    <row r="931" spans="3:4" ht="17.45" customHeight="1">
      <c r="C931" s="58"/>
      <c r="D931" s="49"/>
    </row>
    <row r="932" spans="3:4" ht="17.45" customHeight="1">
      <c r="C932" s="58"/>
      <c r="D932" s="49"/>
    </row>
    <row r="933" spans="3:4" ht="17.45" customHeight="1">
      <c r="C933" s="58"/>
      <c r="D933" s="49"/>
    </row>
    <row r="934" spans="3:4" ht="17.45" customHeight="1">
      <c r="C934" s="58"/>
      <c r="D934" s="49"/>
    </row>
    <row r="935" spans="3:4" ht="17.45" customHeight="1">
      <c r="C935" s="58"/>
      <c r="D935" s="49"/>
    </row>
    <row r="936" spans="3:4" ht="17.45" customHeight="1">
      <c r="C936" s="58"/>
      <c r="D936" s="49"/>
    </row>
    <row r="937" spans="3:4" ht="17.45" customHeight="1">
      <c r="C937" s="58"/>
      <c r="D937" s="49"/>
    </row>
    <row r="938" spans="3:4" ht="17.45" customHeight="1">
      <c r="C938" s="58"/>
      <c r="D938" s="49"/>
    </row>
    <row r="939" spans="3:4" ht="17.45" customHeight="1">
      <c r="C939" s="58"/>
      <c r="D939" s="49"/>
    </row>
    <row r="940" spans="3:4" ht="17.45" customHeight="1">
      <c r="C940" s="58"/>
      <c r="D940" s="49"/>
    </row>
    <row r="941" spans="3:4" ht="17.45" customHeight="1">
      <c r="C941" s="58"/>
      <c r="D941" s="49"/>
    </row>
    <row r="942" spans="3:4" ht="17.45" customHeight="1">
      <c r="C942" s="58"/>
      <c r="D942" s="49"/>
    </row>
    <row r="943" spans="3:4" ht="17.45" customHeight="1">
      <c r="C943" s="58"/>
      <c r="D943" s="49"/>
    </row>
    <row r="944" spans="3:4" ht="17.45" customHeight="1">
      <c r="C944" s="58"/>
      <c r="D944" s="49"/>
    </row>
    <row r="945" spans="3:4" ht="17.45" customHeight="1">
      <c r="C945" s="58"/>
      <c r="D945" s="49"/>
    </row>
    <row r="946" spans="3:4" ht="17.45" customHeight="1">
      <c r="C946" s="58"/>
      <c r="D946" s="49"/>
    </row>
    <row r="947" spans="3:4" ht="17.45" customHeight="1">
      <c r="C947" s="58"/>
      <c r="D947" s="49"/>
    </row>
    <row r="948" spans="3:4" ht="17.45" customHeight="1">
      <c r="C948" s="58"/>
      <c r="D948" s="49"/>
    </row>
    <row r="949" spans="3:4" ht="17.45" customHeight="1">
      <c r="C949" s="58"/>
      <c r="D949" s="49"/>
    </row>
    <row r="950" spans="3:4" ht="17.45" customHeight="1">
      <c r="C950" s="58"/>
      <c r="D950" s="49"/>
    </row>
    <row r="951" spans="3:4" ht="17.45" customHeight="1">
      <c r="C951" s="58"/>
      <c r="D951" s="49"/>
    </row>
    <row r="952" spans="3:4" ht="17.45" customHeight="1">
      <c r="C952" s="58"/>
      <c r="D952" s="49"/>
    </row>
    <row r="953" spans="3:4" ht="17.45" customHeight="1">
      <c r="C953" s="58"/>
      <c r="D953" s="49"/>
    </row>
    <row r="954" spans="3:4" ht="17.45" customHeight="1">
      <c r="C954" s="58"/>
      <c r="D954" s="49"/>
    </row>
    <row r="955" spans="3:4" ht="17.45" customHeight="1">
      <c r="C955" s="58"/>
      <c r="D955" s="49"/>
    </row>
    <row r="956" spans="3:4" ht="17.45" customHeight="1">
      <c r="C956" s="58"/>
      <c r="D956" s="49"/>
    </row>
    <row r="957" spans="3:4" ht="17.45" customHeight="1">
      <c r="C957" s="58"/>
      <c r="D957" s="49"/>
    </row>
    <row r="958" spans="3:4" ht="17.45" customHeight="1">
      <c r="C958" s="58"/>
      <c r="D958" s="49"/>
    </row>
    <row r="959" spans="3:4" ht="17.45" customHeight="1">
      <c r="C959" s="58"/>
      <c r="D959" s="49"/>
    </row>
    <row r="960" spans="3:4" ht="17.45" customHeight="1">
      <c r="C960" s="58"/>
      <c r="D960" s="49"/>
    </row>
    <row r="961" spans="3:4" ht="17.45" customHeight="1">
      <c r="C961" s="58"/>
      <c r="D961" s="49"/>
    </row>
    <row r="962" spans="3:4" ht="17.45" customHeight="1">
      <c r="C962" s="58"/>
      <c r="D962" s="49"/>
    </row>
    <row r="963" spans="3:4" ht="17.45" customHeight="1">
      <c r="C963" s="58"/>
      <c r="D963" s="49"/>
    </row>
    <row r="964" spans="3:4" ht="17.45" customHeight="1">
      <c r="C964" s="58"/>
      <c r="D964" s="49"/>
    </row>
    <row r="965" spans="3:4" ht="17.45" customHeight="1">
      <c r="C965" s="58"/>
      <c r="D965" s="49"/>
    </row>
    <row r="966" spans="3:4" ht="17.45" customHeight="1">
      <c r="C966" s="58"/>
      <c r="D966" s="49"/>
    </row>
    <row r="967" spans="3:4" ht="17.45" customHeight="1">
      <c r="C967" s="58"/>
      <c r="D967" s="49"/>
    </row>
    <row r="968" spans="3:4" ht="17.45" customHeight="1">
      <c r="C968" s="58"/>
      <c r="D968" s="49"/>
    </row>
    <row r="969" spans="3:4" ht="17.45" customHeight="1">
      <c r="C969" s="58"/>
      <c r="D969" s="49"/>
    </row>
    <row r="970" spans="3:4" ht="17.45" customHeight="1">
      <c r="C970" s="58"/>
      <c r="D970" s="49"/>
    </row>
    <row r="971" spans="3:4" ht="17.45" customHeight="1">
      <c r="C971" s="58"/>
      <c r="D971" s="49"/>
    </row>
    <row r="972" spans="3:4" ht="17.45" customHeight="1">
      <c r="C972" s="58"/>
      <c r="D972" s="49"/>
    </row>
    <row r="973" spans="3:4" ht="17.45" customHeight="1">
      <c r="C973" s="58"/>
      <c r="D973" s="49"/>
    </row>
    <row r="974" spans="3:4" ht="17.45" customHeight="1">
      <c r="C974" s="58"/>
      <c r="D974" s="49"/>
    </row>
    <row r="975" spans="3:4" ht="17.45" customHeight="1">
      <c r="C975" s="58"/>
      <c r="D975" s="49"/>
    </row>
    <row r="976" spans="3:4" ht="17.45" customHeight="1">
      <c r="C976" s="58"/>
      <c r="D976" s="49"/>
    </row>
    <row r="977" spans="3:4" ht="17.45" customHeight="1">
      <c r="C977" s="58"/>
      <c r="D977" s="49"/>
    </row>
    <row r="978" spans="3:4" ht="17.45" customHeight="1">
      <c r="C978" s="58"/>
      <c r="D978" s="49"/>
    </row>
    <row r="979" spans="3:4" ht="17.45" customHeight="1">
      <c r="C979" s="58"/>
      <c r="D979" s="49"/>
    </row>
    <row r="980" spans="3:4" ht="17.45" customHeight="1">
      <c r="C980" s="58"/>
      <c r="D980" s="49"/>
    </row>
    <row r="981" spans="3:4" ht="17.45" customHeight="1">
      <c r="C981" s="58"/>
      <c r="D981" s="49"/>
    </row>
    <row r="982" spans="3:4" ht="17.45" customHeight="1">
      <c r="C982" s="58"/>
      <c r="D982" s="49"/>
    </row>
    <row r="983" spans="3:4" ht="17.45" customHeight="1">
      <c r="C983" s="58"/>
      <c r="D983" s="49"/>
    </row>
    <row r="984" spans="3:4" ht="17.45" customHeight="1">
      <c r="C984" s="58"/>
      <c r="D984" s="49"/>
    </row>
    <row r="985" spans="3:4" ht="17.45" customHeight="1">
      <c r="C985" s="58"/>
      <c r="D985" s="49"/>
    </row>
    <row r="986" spans="3:4" ht="17.45" customHeight="1">
      <c r="C986" s="58"/>
      <c r="D986" s="49"/>
    </row>
    <row r="987" spans="3:4" ht="17.45" customHeight="1">
      <c r="C987" s="58"/>
      <c r="D987" s="49"/>
    </row>
    <row r="988" spans="3:4" ht="17.45" customHeight="1">
      <c r="C988" s="58"/>
      <c r="D988" s="49"/>
    </row>
    <row r="989" spans="3:4" ht="17.45" customHeight="1">
      <c r="C989" s="58"/>
      <c r="D989" s="49"/>
    </row>
    <row r="990" spans="3:4" ht="17.45" customHeight="1">
      <c r="C990" s="58"/>
      <c r="D990" s="49"/>
    </row>
    <row r="991" spans="3:4" ht="17.45" customHeight="1">
      <c r="C991" s="58"/>
      <c r="D991" s="49"/>
    </row>
    <row r="992" spans="3:4" ht="17.45" customHeight="1">
      <c r="C992" s="58"/>
      <c r="D992" s="49"/>
    </row>
    <row r="993" spans="3:4" ht="17.45" customHeight="1">
      <c r="C993" s="58"/>
      <c r="D993" s="49"/>
    </row>
    <row r="994" spans="3:4" ht="17.45" customHeight="1">
      <c r="C994" s="58"/>
      <c r="D994" s="49"/>
    </row>
    <row r="995" spans="3:4" ht="17.45" customHeight="1">
      <c r="C995" s="58"/>
      <c r="D995" s="49"/>
    </row>
    <row r="996" spans="3:4" ht="17.45" customHeight="1">
      <c r="C996" s="58"/>
      <c r="D996" s="49"/>
    </row>
    <row r="997" spans="3:4" ht="17.45" customHeight="1">
      <c r="C997" s="58"/>
      <c r="D997" s="49"/>
    </row>
    <row r="998" spans="3:4" ht="17.45" customHeight="1">
      <c r="C998" s="58"/>
      <c r="D998" s="49"/>
    </row>
    <row r="999" spans="3:4" ht="17.45" customHeight="1">
      <c r="C999" s="58"/>
      <c r="D999" s="49"/>
    </row>
    <row r="1000" spans="3:4" ht="17.45" customHeight="1">
      <c r="C1000" s="58"/>
      <c r="D1000" s="49"/>
    </row>
    <row r="1001" spans="3:4" ht="17.45" customHeight="1">
      <c r="C1001" s="58"/>
      <c r="D1001" s="49"/>
    </row>
    <row r="1002" spans="3:4" ht="17.45" customHeight="1">
      <c r="C1002" s="58"/>
      <c r="D1002" s="49"/>
    </row>
    <row r="1003" spans="3:4" ht="17.45" customHeight="1">
      <c r="C1003" s="58"/>
      <c r="D1003" s="49"/>
    </row>
    <row r="1004" spans="3:4" ht="17.45" customHeight="1">
      <c r="C1004" s="58"/>
      <c r="D1004" s="49"/>
    </row>
    <row r="1005" spans="3:4" ht="17.45" customHeight="1">
      <c r="C1005" s="58"/>
      <c r="D1005" s="49"/>
    </row>
    <row r="1006" spans="3:4" ht="17.45" customHeight="1">
      <c r="C1006" s="58"/>
      <c r="D1006" s="49"/>
    </row>
    <row r="1007" spans="3:4" ht="17.45" customHeight="1">
      <c r="C1007" s="58"/>
      <c r="D1007" s="49"/>
    </row>
    <row r="1008" spans="3:4" ht="17.45" customHeight="1">
      <c r="C1008" s="58"/>
      <c r="D1008" s="49"/>
    </row>
    <row r="1009" spans="3:4" ht="17.45" customHeight="1">
      <c r="C1009" s="58"/>
      <c r="D1009" s="49"/>
    </row>
    <row r="1010" spans="3:4" ht="17.45" customHeight="1">
      <c r="C1010" s="58"/>
      <c r="D1010" s="49"/>
    </row>
    <row r="1011" spans="3:4" ht="17.45" customHeight="1">
      <c r="C1011" s="58"/>
      <c r="D1011" s="49"/>
    </row>
    <row r="1012" spans="3:4" ht="17.45" customHeight="1">
      <c r="C1012" s="58"/>
      <c r="D1012" s="49"/>
    </row>
    <row r="1013" spans="3:4" ht="17.45" customHeight="1">
      <c r="C1013" s="58"/>
      <c r="D1013" s="49"/>
    </row>
    <row r="1014" spans="3:4" ht="17.45" customHeight="1">
      <c r="C1014" s="58"/>
      <c r="D1014" s="49"/>
    </row>
    <row r="1015" spans="3:4" ht="17.45" customHeight="1">
      <c r="C1015" s="58"/>
      <c r="D1015" s="49"/>
    </row>
    <row r="1016" spans="3:4" ht="17.45" customHeight="1">
      <c r="C1016" s="58"/>
      <c r="D1016" s="49"/>
    </row>
    <row r="1017" spans="3:4" ht="17.45" customHeight="1">
      <c r="C1017" s="58"/>
      <c r="D1017" s="49"/>
    </row>
    <row r="1018" spans="3:4" ht="17.45" customHeight="1">
      <c r="C1018" s="58"/>
      <c r="D1018" s="49"/>
    </row>
    <row r="1019" spans="3:4" ht="17.45" customHeight="1">
      <c r="C1019" s="58"/>
      <c r="D1019" s="49"/>
    </row>
    <row r="1020" spans="3:4" ht="17.45" customHeight="1">
      <c r="C1020" s="58"/>
      <c r="D1020" s="49"/>
    </row>
    <row r="1021" spans="3:4" ht="17.45" customHeight="1">
      <c r="C1021" s="58"/>
      <c r="D1021" s="49"/>
    </row>
    <row r="1022" spans="3:4" ht="17.45" customHeight="1">
      <c r="C1022" s="58"/>
      <c r="D1022" s="49"/>
    </row>
    <row r="1023" spans="3:4" ht="17.45" customHeight="1">
      <c r="C1023" s="58"/>
      <c r="D1023" s="49"/>
    </row>
    <row r="1024" spans="3:4" ht="17.45" customHeight="1">
      <c r="C1024" s="58"/>
      <c r="D1024" s="49"/>
    </row>
    <row r="1025" spans="3:4" ht="17.45" customHeight="1">
      <c r="C1025" s="58"/>
      <c r="D1025" s="49"/>
    </row>
    <row r="1026" spans="3:4" ht="17.45" customHeight="1">
      <c r="C1026" s="58"/>
      <c r="D1026" s="49"/>
    </row>
    <row r="1027" spans="3:4" ht="17.45" customHeight="1">
      <c r="C1027" s="58"/>
      <c r="D1027" s="49"/>
    </row>
    <row r="1028" spans="3:4" ht="17.45" customHeight="1">
      <c r="C1028" s="58"/>
      <c r="D1028" s="49"/>
    </row>
    <row r="1029" spans="3:4" ht="17.45" customHeight="1">
      <c r="C1029" s="58"/>
      <c r="D1029" s="49"/>
    </row>
    <row r="1030" spans="3:4" ht="17.45" customHeight="1">
      <c r="C1030" s="58"/>
      <c r="D1030" s="49"/>
    </row>
    <row r="1031" spans="3:4" ht="17.45" customHeight="1">
      <c r="C1031" s="58"/>
      <c r="D1031" s="49"/>
    </row>
    <row r="1032" spans="3:4" ht="17.45" customHeight="1">
      <c r="C1032" s="58"/>
      <c r="D1032" s="49"/>
    </row>
    <row r="1033" spans="3:4" ht="17.45" customHeight="1">
      <c r="C1033" s="58"/>
      <c r="D1033" s="49"/>
    </row>
    <row r="1034" spans="3:4" ht="17.45" customHeight="1">
      <c r="C1034" s="58"/>
      <c r="D1034" s="49"/>
    </row>
    <row r="1035" spans="3:4" ht="17.45" customHeight="1">
      <c r="C1035" s="58"/>
      <c r="D1035" s="49"/>
    </row>
    <row r="1036" spans="3:4" ht="17.45" customHeight="1">
      <c r="C1036" s="58"/>
      <c r="D1036" s="49"/>
    </row>
    <row r="1037" spans="3:4" ht="17.45" customHeight="1">
      <c r="C1037" s="58"/>
      <c r="D1037" s="49"/>
    </row>
    <row r="1038" spans="3:4" ht="17.45" customHeight="1">
      <c r="C1038" s="58"/>
      <c r="D1038" s="49"/>
    </row>
    <row r="1039" spans="3:4" ht="17.45" customHeight="1">
      <c r="C1039" s="58"/>
      <c r="D1039" s="49"/>
    </row>
    <row r="1040" spans="3:4" ht="17.45" customHeight="1">
      <c r="C1040" s="58"/>
      <c r="D1040" s="49"/>
    </row>
    <row r="1041" spans="3:4" ht="17.45" customHeight="1">
      <c r="C1041" s="58"/>
      <c r="D1041" s="49"/>
    </row>
    <row r="1042" spans="3:4" ht="17.45" customHeight="1">
      <c r="C1042" s="58"/>
      <c r="D1042" s="49"/>
    </row>
    <row r="1043" spans="3:4" ht="17.45" customHeight="1">
      <c r="C1043" s="58"/>
      <c r="D1043" s="49"/>
    </row>
    <row r="1044" spans="3:4" ht="17.45" customHeight="1">
      <c r="C1044" s="58"/>
      <c r="D1044" s="49"/>
    </row>
    <row r="1045" spans="3:4" ht="17.45" customHeight="1">
      <c r="C1045" s="58"/>
      <c r="D1045" s="49"/>
    </row>
    <row r="1046" spans="3:4" ht="17.45" customHeight="1">
      <c r="C1046" s="58"/>
      <c r="D1046" s="49"/>
    </row>
    <row r="1047" spans="3:4" ht="17.45" customHeight="1">
      <c r="C1047" s="58"/>
      <c r="D1047" s="49"/>
    </row>
    <row r="1048" spans="3:4" ht="17.45" customHeight="1">
      <c r="C1048" s="58"/>
      <c r="D1048" s="49"/>
    </row>
    <row r="1049" spans="3:4" ht="17.45" customHeight="1">
      <c r="C1049" s="58"/>
      <c r="D1049" s="49"/>
    </row>
    <row r="1050" spans="3:4" ht="17.45" customHeight="1">
      <c r="C1050" s="58"/>
      <c r="D1050" s="49"/>
    </row>
    <row r="1051" spans="3:4" ht="17.45" customHeight="1">
      <c r="C1051" s="58"/>
      <c r="D1051" s="49"/>
    </row>
    <row r="1052" spans="3:4" ht="17.45" customHeight="1">
      <c r="C1052" s="58"/>
      <c r="D1052" s="49"/>
    </row>
    <row r="1053" spans="3:4" ht="17.45" customHeight="1">
      <c r="C1053" s="58"/>
      <c r="D1053" s="49"/>
    </row>
    <row r="1054" spans="3:4" ht="17.45" customHeight="1">
      <c r="C1054" s="58"/>
      <c r="D1054" s="49"/>
    </row>
    <row r="1055" spans="3:4" ht="17.45" customHeight="1">
      <c r="C1055" s="58"/>
      <c r="D1055" s="49"/>
    </row>
    <row r="1056" spans="3:4" ht="17.45" customHeight="1">
      <c r="C1056" s="58"/>
      <c r="D1056" s="49"/>
    </row>
    <row r="1057" spans="3:4" ht="17.45" customHeight="1">
      <c r="C1057" s="58"/>
      <c r="D1057" s="49"/>
    </row>
    <row r="1058" spans="3:4" ht="17.45" customHeight="1">
      <c r="C1058" s="58"/>
      <c r="D1058" s="49"/>
    </row>
    <row r="1059" spans="3:4" ht="17.45" customHeight="1">
      <c r="C1059" s="58"/>
      <c r="D1059" s="49"/>
    </row>
    <row r="1060" spans="3:4" ht="17.45" customHeight="1">
      <c r="C1060" s="58"/>
      <c r="D1060" s="49"/>
    </row>
    <row r="1061" spans="3:4" ht="17.45" customHeight="1">
      <c r="C1061" s="58"/>
      <c r="D1061" s="49"/>
    </row>
    <row r="1062" spans="3:4" ht="17.45" customHeight="1">
      <c r="C1062" s="58"/>
      <c r="D1062" s="49"/>
    </row>
    <row r="1063" spans="3:4" ht="17.45" customHeight="1">
      <c r="C1063" s="58"/>
      <c r="D1063" s="49"/>
    </row>
    <row r="1064" spans="3:4" ht="17.45" customHeight="1">
      <c r="C1064" s="58"/>
      <c r="D1064" s="49"/>
    </row>
    <row r="1065" spans="3:4" ht="17.45" customHeight="1">
      <c r="C1065" s="58"/>
      <c r="D1065" s="49"/>
    </row>
    <row r="1066" spans="3:4" ht="17.45" customHeight="1">
      <c r="C1066" s="58"/>
      <c r="D1066" s="49"/>
    </row>
    <row r="1067" spans="3:4" ht="17.45" customHeight="1">
      <c r="C1067" s="58"/>
      <c r="D1067" s="49"/>
    </row>
    <row r="1068" spans="3:4" ht="17.45" customHeight="1">
      <c r="C1068" s="58"/>
      <c r="D1068" s="49"/>
    </row>
    <row r="1069" spans="3:4" ht="17.45" customHeight="1">
      <c r="C1069" s="58"/>
      <c r="D1069" s="49"/>
    </row>
    <row r="1070" spans="3:4" ht="17.45" customHeight="1">
      <c r="C1070" s="58"/>
      <c r="D1070" s="49"/>
    </row>
    <row r="1071" spans="3:4" ht="17.45" customHeight="1">
      <c r="C1071" s="58"/>
      <c r="D1071" s="49"/>
    </row>
    <row r="1072" spans="3:4" ht="17.45" customHeight="1">
      <c r="C1072" s="58"/>
      <c r="D1072" s="49"/>
    </row>
    <row r="1073" spans="3:4" ht="17.45" customHeight="1">
      <c r="C1073" s="58"/>
      <c r="D1073" s="49"/>
    </row>
    <row r="1074" spans="3:4" ht="17.45" customHeight="1">
      <c r="C1074" s="58"/>
      <c r="D1074" s="49"/>
    </row>
    <row r="1075" spans="3:4" ht="17.45" customHeight="1">
      <c r="C1075" s="58"/>
      <c r="D1075" s="49"/>
    </row>
    <row r="1076" spans="3:4" ht="17.45" customHeight="1">
      <c r="C1076" s="58"/>
      <c r="D1076" s="49"/>
    </row>
    <row r="1077" spans="3:4" ht="17.45" customHeight="1">
      <c r="C1077" s="58"/>
      <c r="D1077" s="49"/>
    </row>
    <row r="1078" spans="3:4" ht="17.45" customHeight="1">
      <c r="C1078" s="58"/>
      <c r="D1078" s="49"/>
    </row>
    <row r="1079" spans="3:4" ht="17.45" customHeight="1">
      <c r="C1079" s="58"/>
      <c r="D1079" s="49"/>
    </row>
    <row r="1080" spans="3:4" ht="17.45" customHeight="1">
      <c r="C1080" s="58"/>
      <c r="D1080" s="49"/>
    </row>
    <row r="1081" spans="3:4" ht="17.45" customHeight="1">
      <c r="C1081" s="58"/>
      <c r="D1081" s="49"/>
    </row>
    <row r="1082" spans="3:4" ht="17.45" customHeight="1">
      <c r="C1082" s="58"/>
      <c r="D1082" s="49"/>
    </row>
    <row r="1083" spans="3:4" ht="17.45" customHeight="1">
      <c r="C1083" s="58"/>
      <c r="D1083" s="49"/>
    </row>
    <row r="1084" spans="3:4" ht="17.45" customHeight="1">
      <c r="C1084" s="58"/>
      <c r="D1084" s="49"/>
    </row>
    <row r="1085" spans="3:4" ht="17.45" customHeight="1">
      <c r="C1085" s="58"/>
      <c r="D1085" s="49"/>
    </row>
    <row r="1086" spans="3:4" ht="17.45" customHeight="1">
      <c r="C1086" s="58"/>
      <c r="D1086" s="49"/>
    </row>
    <row r="1087" spans="3:4" ht="17.45" customHeight="1">
      <c r="C1087" s="58"/>
      <c r="D1087" s="49"/>
    </row>
    <row r="1088" spans="3:4" ht="17.45" customHeight="1">
      <c r="C1088" s="58"/>
      <c r="D1088" s="49"/>
    </row>
    <row r="1089" spans="3:4" ht="17.45" customHeight="1">
      <c r="C1089" s="58"/>
      <c r="D1089" s="49"/>
    </row>
    <row r="1090" spans="3:4" ht="17.45" customHeight="1">
      <c r="C1090" s="58"/>
      <c r="D1090" s="49"/>
    </row>
    <row r="1091" spans="3:4" ht="17.45" customHeight="1">
      <c r="C1091" s="58"/>
      <c r="D1091" s="49"/>
    </row>
    <row r="1092" spans="3:4" ht="17.45" customHeight="1">
      <c r="C1092" s="58"/>
      <c r="D1092" s="49"/>
    </row>
    <row r="1093" spans="3:4" ht="17.45" customHeight="1">
      <c r="C1093" s="58"/>
      <c r="D1093" s="49"/>
    </row>
    <row r="1094" spans="3:4" ht="17.45" customHeight="1">
      <c r="C1094" s="58"/>
      <c r="D1094" s="49"/>
    </row>
    <row r="1095" spans="3:4" ht="17.45" customHeight="1">
      <c r="C1095" s="58"/>
      <c r="D1095" s="49"/>
    </row>
    <row r="1096" spans="3:4" ht="17.45" customHeight="1">
      <c r="C1096" s="58"/>
      <c r="D1096" s="49"/>
    </row>
    <row r="1097" spans="3:4" ht="17.45" customHeight="1">
      <c r="C1097" s="58"/>
      <c r="D1097" s="49"/>
    </row>
    <row r="1098" spans="3:4" ht="17.45" customHeight="1">
      <c r="C1098" s="58"/>
      <c r="D1098" s="49"/>
    </row>
    <row r="1099" spans="3:4" ht="17.45" customHeight="1">
      <c r="C1099" s="58"/>
      <c r="D1099" s="49"/>
    </row>
    <row r="1100" spans="3:4" ht="17.45" customHeight="1">
      <c r="C1100" s="58"/>
      <c r="D1100" s="49"/>
    </row>
    <row r="1101" spans="3:4" ht="17.45" customHeight="1">
      <c r="C1101" s="58"/>
      <c r="D1101" s="49"/>
    </row>
    <row r="1102" spans="3:4" ht="17.45" customHeight="1">
      <c r="C1102" s="58"/>
      <c r="D1102" s="49"/>
    </row>
    <row r="1103" spans="3:4" ht="17.45" customHeight="1">
      <c r="C1103" s="58"/>
      <c r="D1103" s="49"/>
    </row>
    <row r="1104" spans="3:4" ht="17.45" customHeight="1">
      <c r="C1104" s="58"/>
      <c r="D1104" s="49"/>
    </row>
    <row r="1105" spans="3:4" ht="17.45" customHeight="1">
      <c r="C1105" s="58"/>
      <c r="D1105" s="49"/>
    </row>
    <row r="1106" spans="3:4" ht="17.45" customHeight="1">
      <c r="C1106" s="58"/>
      <c r="D1106" s="49"/>
    </row>
    <row r="1107" spans="3:4" ht="17.45" customHeight="1">
      <c r="C1107" s="58"/>
      <c r="D1107" s="49"/>
    </row>
    <row r="1108" spans="3:4" ht="17.45" customHeight="1">
      <c r="C1108" s="58"/>
      <c r="D1108" s="49"/>
    </row>
    <row r="1109" spans="3:4" ht="17.45" customHeight="1">
      <c r="C1109" s="58"/>
      <c r="D1109" s="49"/>
    </row>
    <row r="1110" spans="3:4" ht="17.45" customHeight="1">
      <c r="C1110" s="58"/>
      <c r="D1110" s="49"/>
    </row>
    <row r="1111" spans="3:4" ht="17.45" customHeight="1">
      <c r="C1111" s="58"/>
      <c r="D1111" s="49"/>
    </row>
    <row r="1112" spans="3:4" ht="17.45" customHeight="1">
      <c r="C1112" s="58"/>
      <c r="D1112" s="49"/>
    </row>
    <row r="1113" spans="3:4" ht="17.45" customHeight="1">
      <c r="C1113" s="58"/>
      <c r="D1113" s="49"/>
    </row>
    <row r="1114" spans="3:4" ht="17.45" customHeight="1">
      <c r="C1114" s="58"/>
      <c r="D1114" s="49"/>
    </row>
    <row r="1115" spans="3:4" ht="17.45" customHeight="1">
      <c r="C1115" s="58"/>
      <c r="D1115" s="49"/>
    </row>
    <row r="1116" spans="3:4" ht="17.45" customHeight="1">
      <c r="C1116" s="58"/>
      <c r="D1116" s="49"/>
    </row>
    <row r="1117" spans="3:4" ht="17.45" customHeight="1">
      <c r="C1117" s="58"/>
      <c r="D1117" s="49"/>
    </row>
    <row r="1118" spans="3:4" ht="17.45" customHeight="1">
      <c r="C1118" s="58"/>
      <c r="D1118" s="49"/>
    </row>
    <row r="1119" spans="3:4" ht="17.45" customHeight="1">
      <c r="C1119" s="58"/>
      <c r="D1119" s="49"/>
    </row>
    <row r="1120" spans="3:4" ht="17.45" customHeight="1">
      <c r="C1120" s="58"/>
      <c r="D1120" s="49"/>
    </row>
    <row r="1121" spans="3:4" ht="17.45" customHeight="1">
      <c r="C1121" s="58"/>
      <c r="D1121" s="49"/>
    </row>
    <row r="1122" spans="3:4" ht="17.45" customHeight="1">
      <c r="C1122" s="58"/>
      <c r="D1122" s="49"/>
    </row>
    <row r="1123" spans="3:4" ht="17.45" customHeight="1">
      <c r="C1123" s="58"/>
      <c r="D1123" s="49"/>
    </row>
    <row r="1124" spans="3:4" ht="17.45" customHeight="1">
      <c r="C1124" s="58"/>
      <c r="D1124" s="49"/>
    </row>
    <row r="1125" spans="3:4" ht="17.45" customHeight="1">
      <c r="C1125" s="58"/>
      <c r="D1125" s="49"/>
    </row>
    <row r="1126" spans="3:4" ht="17.45" customHeight="1">
      <c r="C1126" s="58"/>
      <c r="D1126" s="49"/>
    </row>
    <row r="1127" spans="3:4" ht="17.45" customHeight="1">
      <c r="C1127" s="58"/>
      <c r="D1127" s="49"/>
    </row>
    <row r="1128" spans="3:4" ht="17.45" customHeight="1">
      <c r="C1128" s="58"/>
      <c r="D1128" s="49"/>
    </row>
    <row r="1129" spans="3:4" ht="17.45" customHeight="1">
      <c r="C1129" s="58"/>
      <c r="D1129" s="49"/>
    </row>
    <row r="1130" spans="3:4" ht="17.45" customHeight="1">
      <c r="C1130" s="58"/>
      <c r="D1130" s="49"/>
    </row>
    <row r="1131" spans="3:4" ht="17.45" customHeight="1">
      <c r="C1131" s="58"/>
      <c r="D1131" s="49"/>
    </row>
    <row r="1132" spans="3:4" ht="17.45" customHeight="1">
      <c r="C1132" s="58"/>
      <c r="D1132" s="49"/>
    </row>
    <row r="1133" spans="3:4" ht="17.45" customHeight="1">
      <c r="C1133" s="58"/>
      <c r="D1133" s="49"/>
    </row>
    <row r="1134" spans="3:4" ht="17.45" customHeight="1">
      <c r="C1134" s="58"/>
      <c r="D1134" s="49"/>
    </row>
    <row r="1135" spans="3:4" ht="17.45" customHeight="1">
      <c r="C1135" s="58"/>
      <c r="D1135" s="49"/>
    </row>
    <row r="1136" spans="3:4" ht="17.45" customHeight="1">
      <c r="C1136" s="58"/>
      <c r="D1136" s="49"/>
    </row>
    <row r="1137" spans="3:4" ht="17.45" customHeight="1">
      <c r="C1137" s="58"/>
      <c r="D1137" s="49"/>
    </row>
    <row r="1138" spans="3:4" ht="17.45" customHeight="1">
      <c r="C1138" s="58"/>
      <c r="D1138" s="49"/>
    </row>
    <row r="1139" spans="3:4" ht="17.45" customHeight="1">
      <c r="C1139" s="58"/>
      <c r="D1139" s="49"/>
    </row>
    <row r="1140" spans="3:4" ht="17.45" customHeight="1">
      <c r="C1140" s="58"/>
      <c r="D1140" s="49"/>
    </row>
    <row r="1141" spans="3:4" ht="17.45" customHeight="1">
      <c r="C1141" s="58"/>
      <c r="D1141" s="49"/>
    </row>
    <row r="1142" spans="3:4" ht="17.45" customHeight="1">
      <c r="C1142" s="58"/>
      <c r="D1142" s="49"/>
    </row>
    <row r="1143" spans="3:4" ht="17.45" customHeight="1">
      <c r="C1143" s="58"/>
      <c r="D1143" s="49"/>
    </row>
    <row r="1144" spans="3:4" ht="17.45" customHeight="1">
      <c r="C1144" s="58"/>
      <c r="D1144" s="49"/>
    </row>
    <row r="1145" spans="3:4" ht="17.45" customHeight="1">
      <c r="C1145" s="58"/>
      <c r="D1145" s="49"/>
    </row>
    <row r="1146" spans="3:4" ht="17.45" customHeight="1">
      <c r="C1146" s="58"/>
      <c r="D1146" s="49"/>
    </row>
    <row r="1147" spans="3:4" ht="17.45" customHeight="1">
      <c r="C1147" s="58"/>
      <c r="D1147" s="49"/>
    </row>
    <row r="1148" spans="3:4" ht="17.45" customHeight="1">
      <c r="C1148" s="58"/>
      <c r="D1148" s="49"/>
    </row>
    <row r="1149" spans="3:4" ht="17.45" customHeight="1">
      <c r="C1149" s="58"/>
      <c r="D1149" s="49"/>
    </row>
    <row r="1150" spans="3:4" ht="17.45" customHeight="1">
      <c r="C1150" s="58"/>
      <c r="D1150" s="49"/>
    </row>
    <row r="1151" spans="3:4" ht="17.45" customHeight="1">
      <c r="C1151" s="58"/>
      <c r="D1151" s="49"/>
    </row>
    <row r="1152" spans="3:4" ht="17.45" customHeight="1">
      <c r="C1152" s="58"/>
      <c r="D1152" s="49"/>
    </row>
    <row r="1153" spans="3:4" ht="17.45" customHeight="1">
      <c r="C1153" s="58"/>
      <c r="D1153" s="49"/>
    </row>
    <row r="1154" spans="3:4" ht="17.45" customHeight="1">
      <c r="C1154" s="58"/>
      <c r="D1154" s="49"/>
    </row>
    <row r="1155" spans="3:4" ht="17.45" customHeight="1">
      <c r="C1155" s="58"/>
      <c r="D1155" s="49"/>
    </row>
    <row r="1156" spans="3:4" ht="17.45" customHeight="1">
      <c r="C1156" s="58"/>
      <c r="D1156" s="49"/>
    </row>
    <row r="1157" spans="3:4" ht="17.45" customHeight="1">
      <c r="C1157" s="58"/>
      <c r="D1157" s="49"/>
    </row>
    <row r="1158" spans="3:4" ht="17.45" customHeight="1">
      <c r="C1158" s="58"/>
      <c r="D1158" s="49"/>
    </row>
    <row r="1159" spans="3:4" ht="17.45" customHeight="1">
      <c r="C1159" s="58"/>
      <c r="D1159" s="49"/>
    </row>
    <row r="1160" spans="3:4" ht="17.45" customHeight="1">
      <c r="C1160" s="58"/>
      <c r="D1160" s="49"/>
    </row>
    <row r="1161" spans="3:4" ht="17.45" customHeight="1">
      <c r="C1161" s="58"/>
      <c r="D1161" s="49"/>
    </row>
    <row r="1162" spans="3:4" ht="17.45" customHeight="1">
      <c r="C1162" s="58"/>
      <c r="D1162" s="49"/>
    </row>
    <row r="1163" spans="3:4" ht="17.45" customHeight="1">
      <c r="C1163" s="58"/>
      <c r="D1163" s="49"/>
    </row>
    <row r="1164" spans="3:4" ht="17.45" customHeight="1">
      <c r="C1164" s="58"/>
      <c r="D1164" s="49"/>
    </row>
    <row r="1165" spans="3:4" ht="17.45" customHeight="1">
      <c r="C1165" s="58"/>
      <c r="D1165" s="49"/>
    </row>
    <row r="1166" spans="3:4" ht="17.45" customHeight="1">
      <c r="C1166" s="58"/>
      <c r="D1166" s="49"/>
    </row>
    <row r="1167" spans="3:4" ht="17.45" customHeight="1">
      <c r="C1167" s="58"/>
      <c r="D1167" s="49"/>
    </row>
    <row r="1168" spans="3:4" ht="17.45" customHeight="1">
      <c r="C1168" s="58"/>
      <c r="D1168" s="49"/>
    </row>
    <row r="1169" spans="3:4" ht="17.45" customHeight="1">
      <c r="C1169" s="58"/>
      <c r="D1169" s="49"/>
    </row>
    <row r="1170" spans="3:4" ht="17.45" customHeight="1">
      <c r="C1170" s="58"/>
      <c r="D1170" s="49"/>
    </row>
    <row r="1171" spans="3:4" ht="17.45" customHeight="1">
      <c r="C1171" s="58"/>
      <c r="D1171" s="49"/>
    </row>
    <row r="1172" spans="3:4" ht="17.45" customHeight="1">
      <c r="C1172" s="58"/>
      <c r="D1172" s="49"/>
    </row>
    <row r="1173" spans="3:4" ht="17.45" customHeight="1">
      <c r="C1173" s="58"/>
      <c r="D1173" s="49"/>
    </row>
    <row r="1174" spans="3:4" ht="17.45" customHeight="1">
      <c r="C1174" s="58"/>
      <c r="D1174" s="49"/>
    </row>
    <row r="1175" spans="3:4" ht="17.45" customHeight="1">
      <c r="C1175" s="58"/>
      <c r="D1175" s="49"/>
    </row>
    <row r="1176" spans="3:4" ht="17.45" customHeight="1">
      <c r="C1176" s="58"/>
      <c r="D1176" s="49"/>
    </row>
    <row r="1177" spans="3:4" ht="17.45" customHeight="1">
      <c r="C1177" s="58"/>
      <c r="D1177" s="49"/>
    </row>
    <row r="1178" spans="3:4" ht="17.45" customHeight="1">
      <c r="C1178" s="58"/>
      <c r="D1178" s="49"/>
    </row>
    <row r="1179" spans="3:4" ht="17.45" customHeight="1">
      <c r="C1179" s="58"/>
      <c r="D1179" s="49"/>
    </row>
    <row r="1180" spans="3:4" ht="17.45" customHeight="1">
      <c r="C1180" s="58"/>
      <c r="D1180" s="49"/>
    </row>
    <row r="1181" spans="3:4" ht="17.45" customHeight="1">
      <c r="C1181" s="58"/>
      <c r="D1181" s="49"/>
    </row>
    <row r="1182" spans="3:4" ht="17.45" customHeight="1">
      <c r="C1182" s="58"/>
      <c r="D1182" s="49"/>
    </row>
    <row r="1183" spans="3:4" ht="17.45" customHeight="1">
      <c r="C1183" s="58"/>
      <c r="D1183" s="49"/>
    </row>
    <row r="1184" spans="3:4" ht="17.45" customHeight="1">
      <c r="C1184" s="58"/>
      <c r="D1184" s="49"/>
    </row>
    <row r="1185" spans="3:4" ht="17.45" customHeight="1">
      <c r="C1185" s="58"/>
      <c r="D1185" s="49"/>
    </row>
    <row r="1186" spans="3:4" ht="17.45" customHeight="1">
      <c r="C1186" s="58"/>
      <c r="D1186" s="49"/>
    </row>
    <row r="1187" spans="3:4" ht="17.45" customHeight="1">
      <c r="C1187" s="58"/>
      <c r="D1187" s="49"/>
    </row>
    <row r="1188" spans="3:4" ht="17.45" customHeight="1">
      <c r="C1188" s="58"/>
      <c r="D1188" s="49"/>
    </row>
    <row r="1189" spans="3:4" ht="17.45" customHeight="1">
      <c r="C1189" s="58"/>
      <c r="D1189" s="49"/>
    </row>
    <row r="1190" spans="3:4" ht="17.45" customHeight="1">
      <c r="C1190" s="58"/>
      <c r="D1190" s="49"/>
    </row>
    <row r="1191" spans="3:4" ht="17.45" customHeight="1">
      <c r="C1191" s="58"/>
      <c r="D1191" s="49"/>
    </row>
    <row r="1192" spans="3:4" ht="17.45" customHeight="1">
      <c r="C1192" s="58"/>
      <c r="D1192" s="49"/>
    </row>
    <row r="1193" spans="3:4" ht="17.45" customHeight="1">
      <c r="C1193" s="58"/>
      <c r="D1193" s="49"/>
    </row>
    <row r="1194" spans="3:4" ht="17.45" customHeight="1">
      <c r="C1194" s="58"/>
      <c r="D1194" s="49"/>
    </row>
    <row r="1195" spans="3:4" ht="17.45" customHeight="1">
      <c r="C1195" s="58"/>
      <c r="D1195" s="49"/>
    </row>
    <row r="1196" spans="3:4" ht="17.45" customHeight="1">
      <c r="C1196" s="58"/>
      <c r="D1196" s="49"/>
    </row>
    <row r="1197" spans="3:4" ht="17.45" customHeight="1">
      <c r="C1197" s="58"/>
      <c r="D1197" s="49"/>
    </row>
    <row r="1198" spans="3:4" ht="17.45" customHeight="1">
      <c r="C1198" s="58"/>
      <c r="D1198" s="49"/>
    </row>
    <row r="1199" spans="3:4" ht="17.45" customHeight="1">
      <c r="C1199" s="58"/>
      <c r="D1199" s="49"/>
    </row>
    <row r="1200" spans="3:4" ht="17.45" customHeight="1">
      <c r="C1200" s="58"/>
      <c r="D1200" s="49"/>
    </row>
    <row r="1201" spans="3:4" ht="17.45" customHeight="1">
      <c r="C1201" s="58"/>
      <c r="D1201" s="49"/>
    </row>
    <row r="1202" spans="3:4" ht="17.45" customHeight="1">
      <c r="C1202" s="58"/>
      <c r="D1202" s="49"/>
    </row>
    <row r="1203" spans="3:4" ht="17.45" customHeight="1">
      <c r="C1203" s="58"/>
      <c r="D1203" s="49"/>
    </row>
    <row r="1204" spans="3:4" ht="17.45" customHeight="1">
      <c r="C1204" s="58"/>
      <c r="D1204" s="49"/>
    </row>
    <row r="1205" spans="3:4" ht="17.45" customHeight="1">
      <c r="C1205" s="58"/>
      <c r="D1205" s="49"/>
    </row>
    <row r="1206" spans="3:4" ht="17.45" customHeight="1">
      <c r="C1206" s="58"/>
      <c r="D1206" s="49"/>
    </row>
    <row r="1207" spans="3:4" ht="17.45" customHeight="1">
      <c r="C1207" s="58"/>
      <c r="D1207" s="49"/>
    </row>
    <row r="1208" spans="3:4" ht="17.45" customHeight="1">
      <c r="C1208" s="58"/>
      <c r="D1208" s="49"/>
    </row>
    <row r="1209" spans="3:4" ht="17.45" customHeight="1">
      <c r="C1209" s="58"/>
      <c r="D1209" s="49"/>
    </row>
    <row r="1210" spans="3:4" ht="17.45" customHeight="1">
      <c r="C1210" s="58"/>
      <c r="D1210" s="49"/>
    </row>
    <row r="1211" spans="3:4" ht="17.45" customHeight="1">
      <c r="C1211" s="58"/>
      <c r="D1211" s="49"/>
    </row>
    <row r="1212" spans="3:4" ht="17.45" customHeight="1">
      <c r="C1212" s="58"/>
      <c r="D1212" s="49"/>
    </row>
    <row r="1213" spans="3:4" ht="17.45" customHeight="1">
      <c r="C1213" s="58"/>
      <c r="D1213" s="49"/>
    </row>
    <row r="1214" spans="3:4" ht="17.45" customHeight="1">
      <c r="C1214" s="58"/>
      <c r="D1214" s="49"/>
    </row>
    <row r="1215" spans="3:4" ht="17.45" customHeight="1">
      <c r="C1215" s="58"/>
      <c r="D1215" s="49"/>
    </row>
    <row r="1216" spans="3:4" ht="17.45" customHeight="1">
      <c r="C1216" s="58"/>
      <c r="D1216" s="49"/>
    </row>
    <row r="1217" spans="3:4" ht="17.45" customHeight="1">
      <c r="C1217" s="58"/>
      <c r="D1217" s="49"/>
    </row>
    <row r="1218" spans="3:4" ht="17.45" customHeight="1">
      <c r="C1218" s="58"/>
      <c r="D1218" s="49"/>
    </row>
    <row r="1219" spans="3:4" ht="17.45" customHeight="1">
      <c r="C1219" s="58"/>
      <c r="D1219" s="49"/>
    </row>
    <row r="1220" spans="3:4" ht="17.45" customHeight="1">
      <c r="C1220" s="58"/>
      <c r="D1220" s="49"/>
    </row>
    <row r="1221" spans="3:4" ht="17.45" customHeight="1">
      <c r="C1221" s="58"/>
      <c r="D1221" s="49"/>
    </row>
    <row r="1222" spans="3:4" ht="17.45" customHeight="1">
      <c r="C1222" s="58"/>
      <c r="D1222" s="49"/>
    </row>
    <row r="1223" spans="3:4" ht="17.45" customHeight="1">
      <c r="C1223" s="58"/>
      <c r="D1223" s="49"/>
    </row>
    <row r="1224" spans="3:4" ht="17.45" customHeight="1">
      <c r="C1224" s="58"/>
      <c r="D1224" s="49"/>
    </row>
    <row r="1225" spans="3:4" ht="17.45" customHeight="1">
      <c r="C1225" s="58"/>
      <c r="D1225" s="49"/>
    </row>
    <row r="1226" spans="3:4" ht="17.45" customHeight="1">
      <c r="C1226" s="58"/>
      <c r="D1226" s="49"/>
    </row>
    <row r="1227" spans="3:4" ht="17.45" customHeight="1">
      <c r="C1227" s="58"/>
      <c r="D1227" s="49"/>
    </row>
    <row r="1228" spans="3:4" ht="17.45" customHeight="1">
      <c r="C1228" s="58"/>
      <c r="D1228" s="49"/>
    </row>
    <row r="1229" spans="3:4" ht="17.45" customHeight="1">
      <c r="C1229" s="58"/>
      <c r="D1229" s="49"/>
    </row>
    <row r="1230" spans="3:4" ht="17.45" customHeight="1">
      <c r="C1230" s="58"/>
      <c r="D1230" s="49"/>
    </row>
    <row r="1231" spans="3:4" ht="17.45" customHeight="1">
      <c r="C1231" s="58"/>
      <c r="D1231" s="49"/>
    </row>
    <row r="1232" spans="3:4" ht="17.45" customHeight="1">
      <c r="C1232" s="58"/>
      <c r="D1232" s="49"/>
    </row>
    <row r="1233" spans="3:4" ht="17.45" customHeight="1">
      <c r="C1233" s="58"/>
      <c r="D1233" s="49"/>
    </row>
    <row r="1234" spans="3:4" ht="17.45" customHeight="1">
      <c r="C1234" s="58"/>
      <c r="D1234" s="49"/>
    </row>
    <row r="1235" spans="3:4" ht="17.45" customHeight="1">
      <c r="C1235" s="58"/>
      <c r="D1235" s="49"/>
    </row>
    <row r="1236" spans="3:4" ht="17.45" customHeight="1">
      <c r="C1236" s="58"/>
      <c r="D1236" s="49"/>
    </row>
    <row r="1237" spans="3:4" ht="17.45" customHeight="1">
      <c r="C1237" s="58"/>
      <c r="D1237" s="49"/>
    </row>
    <row r="1238" spans="3:4" ht="17.45" customHeight="1">
      <c r="C1238" s="58"/>
      <c r="D1238" s="49"/>
    </row>
    <row r="1239" spans="3:4" ht="17.45" customHeight="1">
      <c r="C1239" s="58"/>
      <c r="D1239" s="49"/>
    </row>
    <row r="1240" spans="3:4" ht="17.45" customHeight="1">
      <c r="C1240" s="58"/>
      <c r="D1240" s="49"/>
    </row>
    <row r="1241" spans="3:4" ht="17.45" customHeight="1">
      <c r="C1241" s="58"/>
      <c r="D1241" s="49"/>
    </row>
    <row r="1242" spans="3:4" ht="17.45" customHeight="1">
      <c r="C1242" s="58"/>
      <c r="D1242" s="49"/>
    </row>
    <row r="1243" spans="3:4" ht="17.45" customHeight="1">
      <c r="C1243" s="58"/>
      <c r="D1243" s="49"/>
    </row>
    <row r="1244" spans="3:4" ht="17.45" customHeight="1">
      <c r="C1244" s="58"/>
      <c r="D1244" s="49"/>
    </row>
    <row r="1245" spans="3:4" ht="17.45" customHeight="1">
      <c r="C1245" s="58"/>
      <c r="D1245" s="49"/>
    </row>
    <row r="1246" spans="3:4" ht="17.45" customHeight="1">
      <c r="C1246" s="58"/>
      <c r="D1246" s="49"/>
    </row>
    <row r="1247" spans="3:4" ht="17.45" customHeight="1">
      <c r="C1247" s="58"/>
      <c r="D1247" s="49"/>
    </row>
    <row r="1248" spans="3:4" ht="17.45" customHeight="1">
      <c r="C1248" s="58"/>
      <c r="D1248" s="49"/>
    </row>
    <row r="1249" spans="3:4" ht="17.45" customHeight="1">
      <c r="C1249" s="58"/>
      <c r="D1249" s="49"/>
    </row>
    <row r="1250" spans="3:4" ht="17.45" customHeight="1">
      <c r="C1250" s="58"/>
      <c r="D1250" s="49"/>
    </row>
    <row r="1251" spans="3:4" ht="17.45" customHeight="1">
      <c r="C1251" s="58"/>
      <c r="D1251" s="49"/>
    </row>
    <row r="1252" spans="3:4" ht="17.45" customHeight="1">
      <c r="C1252" s="58"/>
      <c r="D1252" s="49"/>
    </row>
    <row r="1253" spans="3:4" ht="17.45" customHeight="1">
      <c r="C1253" s="58"/>
      <c r="D1253" s="49"/>
    </row>
    <row r="1254" spans="3:4" ht="17.45" customHeight="1">
      <c r="C1254" s="58"/>
      <c r="D1254" s="49"/>
    </row>
    <row r="1255" spans="3:4" ht="17.45" customHeight="1">
      <c r="C1255" s="58"/>
      <c r="D1255" s="49"/>
    </row>
    <row r="1256" spans="3:4" ht="17.45" customHeight="1">
      <c r="C1256" s="58"/>
      <c r="D1256" s="49"/>
    </row>
    <row r="1257" spans="3:4" ht="17.45" customHeight="1">
      <c r="C1257" s="58"/>
      <c r="D1257" s="49"/>
    </row>
    <row r="1258" spans="3:4" ht="17.45" customHeight="1">
      <c r="C1258" s="58"/>
      <c r="D1258" s="49"/>
    </row>
    <row r="1259" spans="3:4" ht="17.45" customHeight="1">
      <c r="C1259" s="58"/>
      <c r="D1259" s="49"/>
    </row>
    <row r="1260" spans="3:4" ht="17.45" customHeight="1">
      <c r="C1260" s="58"/>
      <c r="D1260" s="49"/>
    </row>
    <row r="1261" spans="3:4" ht="17.45" customHeight="1">
      <c r="C1261" s="58"/>
      <c r="D1261" s="49"/>
    </row>
    <row r="1262" spans="3:4" ht="17.45" customHeight="1">
      <c r="C1262" s="58"/>
      <c r="D1262" s="49"/>
    </row>
    <row r="1263" spans="3:4" ht="17.45" customHeight="1">
      <c r="C1263" s="58"/>
      <c r="D1263" s="49"/>
    </row>
    <row r="1264" spans="3:4" ht="17.45" customHeight="1">
      <c r="C1264" s="58"/>
      <c r="D1264" s="49"/>
    </row>
    <row r="1265" spans="3:4" ht="17.45" customHeight="1">
      <c r="C1265" s="58"/>
      <c r="D1265" s="49"/>
    </row>
    <row r="1266" spans="3:4" ht="17.45" customHeight="1">
      <c r="C1266" s="58"/>
      <c r="D1266" s="49"/>
    </row>
    <row r="1267" spans="3:4" ht="17.45" customHeight="1">
      <c r="C1267" s="58"/>
      <c r="D1267" s="49"/>
    </row>
    <row r="1268" spans="3:4" ht="17.45" customHeight="1">
      <c r="C1268" s="58"/>
      <c r="D1268" s="49"/>
    </row>
    <row r="1269" spans="3:4" ht="17.45" customHeight="1">
      <c r="C1269" s="58"/>
      <c r="D1269" s="49"/>
    </row>
    <row r="1270" spans="3:4" ht="17.45" customHeight="1">
      <c r="C1270" s="58"/>
      <c r="D1270" s="49"/>
    </row>
    <row r="1271" spans="3:4" ht="17.45" customHeight="1">
      <c r="C1271" s="58"/>
      <c r="D1271" s="49"/>
    </row>
    <row r="1272" spans="3:4" ht="17.45" customHeight="1">
      <c r="C1272" s="58"/>
      <c r="D1272" s="49"/>
    </row>
    <row r="1273" spans="3:4" ht="17.45" customHeight="1">
      <c r="C1273" s="58"/>
      <c r="D1273" s="49"/>
    </row>
    <row r="1274" spans="3:4" ht="17.45" customHeight="1">
      <c r="C1274" s="58"/>
      <c r="D1274" s="49"/>
    </row>
    <row r="1275" spans="3:4" ht="17.45" customHeight="1">
      <c r="C1275" s="58"/>
      <c r="D1275" s="49"/>
    </row>
    <row r="1276" spans="3:4" ht="17.45" customHeight="1">
      <c r="C1276" s="58"/>
      <c r="D1276" s="49"/>
    </row>
    <row r="1277" spans="3:4" ht="17.45" customHeight="1">
      <c r="C1277" s="58"/>
      <c r="D1277" s="49"/>
    </row>
    <row r="1278" spans="3:4" ht="17.45" customHeight="1">
      <c r="C1278" s="58"/>
      <c r="D1278" s="49"/>
    </row>
    <row r="1279" spans="3:4" ht="17.45" customHeight="1">
      <c r="C1279" s="58"/>
      <c r="D1279" s="49"/>
    </row>
    <row r="1280" spans="3:4" ht="17.45" customHeight="1">
      <c r="C1280" s="58"/>
      <c r="D1280" s="49"/>
    </row>
    <row r="1281" spans="3:4" ht="17.45" customHeight="1">
      <c r="C1281" s="58"/>
      <c r="D1281" s="49"/>
    </row>
    <row r="1282" spans="3:4" ht="17.45" customHeight="1">
      <c r="C1282" s="58"/>
      <c r="D1282" s="49"/>
    </row>
    <row r="1283" spans="3:4" ht="17.45" customHeight="1">
      <c r="C1283" s="58"/>
      <c r="D1283" s="49"/>
    </row>
    <row r="1284" spans="3:4" ht="17.45" customHeight="1">
      <c r="C1284" s="58"/>
      <c r="D1284" s="49"/>
    </row>
    <row r="1285" spans="3:4" ht="17.45" customHeight="1">
      <c r="C1285" s="58"/>
      <c r="D1285" s="49"/>
    </row>
    <row r="1286" spans="3:4" ht="17.45" customHeight="1">
      <c r="C1286" s="58"/>
      <c r="D1286" s="49"/>
    </row>
    <row r="1287" spans="3:4" ht="17.45" customHeight="1">
      <c r="C1287" s="58"/>
      <c r="D1287" s="49"/>
    </row>
    <row r="1288" spans="3:4" ht="17.45" customHeight="1">
      <c r="C1288" s="58"/>
      <c r="D1288" s="49"/>
    </row>
    <row r="1289" spans="3:4" ht="17.45" customHeight="1">
      <c r="C1289" s="58"/>
      <c r="D1289" s="49"/>
    </row>
    <row r="1290" spans="3:4" ht="17.45" customHeight="1">
      <c r="C1290" s="58"/>
      <c r="D1290" s="49"/>
    </row>
    <row r="1291" spans="3:4" ht="17.45" customHeight="1">
      <c r="C1291" s="58"/>
      <c r="D1291" s="49"/>
    </row>
    <row r="1292" spans="3:4" ht="17.45" customHeight="1">
      <c r="C1292" s="58"/>
      <c r="D1292" s="49"/>
    </row>
    <row r="1293" spans="3:4" ht="17.45" customHeight="1">
      <c r="C1293" s="58"/>
      <c r="D1293" s="49"/>
    </row>
    <row r="1294" spans="3:4" ht="17.45" customHeight="1">
      <c r="C1294" s="58"/>
      <c r="D1294" s="49"/>
    </row>
    <row r="1295" spans="3:4" ht="17.45" customHeight="1">
      <c r="C1295" s="58"/>
      <c r="D1295" s="49"/>
    </row>
    <row r="1296" spans="3:4" ht="17.45" customHeight="1">
      <c r="C1296" s="58"/>
      <c r="D1296" s="49"/>
    </row>
    <row r="1297" spans="3:4" ht="17.45" customHeight="1">
      <c r="C1297" s="58"/>
      <c r="D1297" s="49"/>
    </row>
    <row r="1298" spans="3:4" ht="17.45" customHeight="1">
      <c r="C1298" s="58"/>
      <c r="D1298" s="49"/>
    </row>
    <row r="1299" spans="3:4" ht="17.45" customHeight="1">
      <c r="C1299" s="58"/>
      <c r="D1299" s="49"/>
    </row>
    <row r="1300" spans="3:4" ht="17.45" customHeight="1">
      <c r="C1300" s="58"/>
      <c r="D1300" s="49"/>
    </row>
    <row r="1301" spans="3:4" ht="17.45" customHeight="1">
      <c r="C1301" s="58"/>
      <c r="D1301" s="49"/>
    </row>
    <row r="1302" spans="3:4" ht="17.45" customHeight="1">
      <c r="C1302" s="58"/>
      <c r="D1302" s="49"/>
    </row>
    <row r="1303" spans="3:4" ht="17.45" customHeight="1">
      <c r="C1303" s="58"/>
      <c r="D1303" s="49"/>
    </row>
    <row r="1304" spans="3:4" ht="17.45" customHeight="1">
      <c r="C1304" s="58"/>
      <c r="D1304" s="49"/>
    </row>
    <row r="1305" spans="3:4" ht="17.45" customHeight="1">
      <c r="C1305" s="58"/>
      <c r="D1305" s="49"/>
    </row>
    <row r="1306" spans="3:4" ht="17.45" customHeight="1">
      <c r="C1306" s="58"/>
      <c r="D1306" s="49"/>
    </row>
    <row r="1307" spans="3:4" ht="17.45" customHeight="1">
      <c r="C1307" s="58"/>
      <c r="D1307" s="49"/>
    </row>
    <row r="1308" spans="3:4" ht="17.45" customHeight="1">
      <c r="C1308" s="58"/>
      <c r="D1308" s="49"/>
    </row>
    <row r="1309" spans="3:4" ht="17.45" customHeight="1">
      <c r="C1309" s="58"/>
      <c r="D1309" s="49"/>
    </row>
    <row r="1310" spans="3:4" ht="17.45" customHeight="1">
      <c r="C1310" s="58"/>
      <c r="D1310" s="49"/>
    </row>
    <row r="1311" spans="3:4" ht="17.45" customHeight="1">
      <c r="C1311" s="58"/>
      <c r="D1311" s="49"/>
    </row>
    <row r="1312" spans="3:4" ht="17.45" customHeight="1">
      <c r="C1312" s="58"/>
      <c r="D1312" s="49"/>
    </row>
    <row r="1313" spans="3:4" ht="17.45" customHeight="1">
      <c r="C1313" s="58"/>
      <c r="D1313" s="49"/>
    </row>
    <row r="1314" spans="3:4" ht="17.45" customHeight="1">
      <c r="C1314" s="58"/>
      <c r="D1314" s="49"/>
    </row>
    <row r="1315" spans="3:4" ht="17.45" customHeight="1">
      <c r="C1315" s="58"/>
      <c r="D1315" s="49"/>
    </row>
    <row r="1316" spans="3:4" ht="17.45" customHeight="1">
      <c r="C1316" s="58"/>
      <c r="D1316" s="49"/>
    </row>
    <row r="1317" spans="3:4" ht="17.45" customHeight="1">
      <c r="C1317" s="58"/>
      <c r="D1317" s="49"/>
    </row>
    <row r="1318" spans="3:4" ht="17.45" customHeight="1">
      <c r="C1318" s="58"/>
      <c r="D1318" s="49"/>
    </row>
    <row r="1319" spans="3:4" ht="17.45" customHeight="1">
      <c r="C1319" s="58"/>
      <c r="D1319" s="49"/>
    </row>
    <row r="1320" spans="3:4" ht="17.45" customHeight="1">
      <c r="C1320" s="58"/>
      <c r="D1320" s="49"/>
    </row>
    <row r="1321" spans="3:4" ht="17.45" customHeight="1">
      <c r="C1321" s="58"/>
      <c r="D1321" s="49"/>
    </row>
    <row r="1322" spans="3:4" ht="17.45" customHeight="1">
      <c r="C1322" s="58"/>
      <c r="D1322" s="49"/>
    </row>
    <row r="1323" spans="3:4" ht="17.45" customHeight="1">
      <c r="C1323" s="58"/>
      <c r="D1323" s="49"/>
    </row>
    <row r="1324" spans="3:4" ht="17.45" customHeight="1">
      <c r="C1324" s="58"/>
      <c r="D1324" s="49"/>
    </row>
    <row r="1325" spans="3:4" ht="17.45" customHeight="1">
      <c r="C1325" s="58"/>
      <c r="D1325" s="49"/>
    </row>
    <row r="1326" spans="3:4" ht="17.45" customHeight="1">
      <c r="C1326" s="58"/>
      <c r="D1326" s="49"/>
    </row>
    <row r="1327" spans="3:4" ht="17.45" customHeight="1">
      <c r="C1327" s="58"/>
      <c r="D1327" s="49"/>
    </row>
    <row r="1328" spans="3:4" ht="17.45" customHeight="1">
      <c r="C1328" s="58"/>
      <c r="D1328" s="49"/>
    </row>
    <row r="1329" spans="3:4" ht="17.45" customHeight="1">
      <c r="C1329" s="58"/>
      <c r="D1329" s="49"/>
    </row>
    <row r="1330" spans="3:4" ht="17.45" customHeight="1">
      <c r="C1330" s="58"/>
      <c r="D1330" s="49"/>
    </row>
    <row r="1331" spans="3:4" ht="17.45" customHeight="1">
      <c r="C1331" s="58"/>
      <c r="D1331" s="49"/>
    </row>
    <row r="1332" spans="3:4" ht="17.45" customHeight="1">
      <c r="C1332" s="58"/>
      <c r="D1332" s="49"/>
    </row>
    <row r="1333" spans="3:4" ht="17.45" customHeight="1">
      <c r="C1333" s="58"/>
      <c r="D1333" s="49"/>
    </row>
    <row r="1334" spans="3:4" ht="17.45" customHeight="1">
      <c r="C1334" s="58"/>
      <c r="D1334" s="49"/>
    </row>
    <row r="1335" spans="3:4" ht="17.45" customHeight="1">
      <c r="C1335" s="58"/>
      <c r="D1335" s="49"/>
    </row>
    <row r="1336" spans="3:4" ht="17.45" customHeight="1">
      <c r="C1336" s="58"/>
      <c r="D1336" s="49"/>
    </row>
    <row r="1337" spans="3:4" ht="17.45" customHeight="1">
      <c r="C1337" s="58"/>
      <c r="D1337" s="49"/>
    </row>
    <row r="1338" spans="3:4" ht="17.45" customHeight="1">
      <c r="C1338" s="58"/>
      <c r="D1338" s="49"/>
    </row>
    <row r="1339" spans="3:4" ht="17.45" customHeight="1">
      <c r="C1339" s="58"/>
      <c r="D1339" s="49"/>
    </row>
    <row r="1340" spans="3:4" ht="17.45" customHeight="1">
      <c r="C1340" s="58"/>
      <c r="D1340" s="49"/>
    </row>
    <row r="1341" spans="3:4" ht="17.45" customHeight="1">
      <c r="C1341" s="58"/>
      <c r="D1341" s="49"/>
    </row>
    <row r="1342" spans="3:4" ht="17.45" customHeight="1">
      <c r="C1342" s="58"/>
      <c r="D1342" s="49"/>
    </row>
    <row r="1343" spans="3:4" ht="17.45" customHeight="1">
      <c r="C1343" s="58"/>
      <c r="D1343" s="49"/>
    </row>
    <row r="1344" spans="3:4" ht="17.45" customHeight="1">
      <c r="C1344" s="58"/>
      <c r="D1344" s="49"/>
    </row>
    <row r="1345" spans="3:4" ht="17.45" customHeight="1">
      <c r="C1345" s="58"/>
      <c r="D1345" s="49"/>
    </row>
    <row r="1346" spans="3:4" ht="17.45" customHeight="1">
      <c r="C1346" s="58"/>
      <c r="D1346" s="49"/>
    </row>
    <row r="1347" spans="3:4" ht="17.45" customHeight="1">
      <c r="C1347" s="58"/>
      <c r="D1347" s="49"/>
    </row>
    <row r="1348" spans="3:4" ht="17.45" customHeight="1">
      <c r="C1348" s="58"/>
      <c r="D1348" s="49"/>
    </row>
    <row r="1349" spans="3:4" ht="17.45" customHeight="1">
      <c r="C1349" s="58"/>
      <c r="D1349" s="49"/>
    </row>
    <row r="1350" spans="3:4" ht="17.45" customHeight="1">
      <c r="C1350" s="58"/>
      <c r="D1350" s="49"/>
    </row>
    <row r="1351" spans="3:4" ht="17.45" customHeight="1">
      <c r="C1351" s="58"/>
      <c r="D1351" s="49"/>
    </row>
    <row r="1352" spans="3:4" ht="17.45" customHeight="1">
      <c r="C1352" s="58"/>
      <c r="D1352" s="49"/>
    </row>
    <row r="1353" spans="3:4" ht="17.45" customHeight="1">
      <c r="C1353" s="58"/>
      <c r="D1353" s="49"/>
    </row>
    <row r="1354" spans="3:4" ht="17.45" customHeight="1">
      <c r="C1354" s="58"/>
      <c r="D1354" s="49"/>
    </row>
    <row r="1355" spans="3:4" ht="17.45" customHeight="1">
      <c r="C1355" s="58"/>
      <c r="D1355" s="49"/>
    </row>
    <row r="1356" spans="3:4" ht="17.45" customHeight="1">
      <c r="C1356" s="58"/>
      <c r="D1356" s="49"/>
    </row>
    <row r="1357" spans="3:4" ht="17.45" customHeight="1">
      <c r="C1357" s="58"/>
      <c r="D1357" s="49"/>
    </row>
    <row r="1358" spans="3:4" ht="17.45" customHeight="1">
      <c r="C1358" s="58"/>
      <c r="D1358" s="49"/>
    </row>
    <row r="1359" spans="3:4" ht="17.45" customHeight="1">
      <c r="C1359" s="58"/>
      <c r="D1359" s="49"/>
    </row>
    <row r="1360" spans="3:4" ht="17.45" customHeight="1">
      <c r="C1360" s="58"/>
      <c r="D1360" s="49"/>
    </row>
    <row r="1361" spans="3:4" ht="17.45" customHeight="1">
      <c r="C1361" s="58"/>
      <c r="D1361" s="49"/>
    </row>
    <row r="1362" spans="3:4" ht="17.45" customHeight="1">
      <c r="C1362" s="58"/>
      <c r="D1362" s="49"/>
    </row>
    <row r="1363" spans="3:4" ht="17.45" customHeight="1">
      <c r="C1363" s="58"/>
      <c r="D1363" s="49"/>
    </row>
    <row r="1364" spans="3:4" ht="17.45" customHeight="1">
      <c r="C1364" s="58"/>
      <c r="D1364" s="49"/>
    </row>
    <row r="1365" spans="3:4" ht="17.45" customHeight="1">
      <c r="C1365" s="58"/>
      <c r="D1365" s="49"/>
    </row>
    <row r="1366" spans="3:4" ht="17.45" customHeight="1">
      <c r="C1366" s="58"/>
      <c r="D1366" s="49"/>
    </row>
    <row r="1367" spans="3:4" ht="17.45" customHeight="1">
      <c r="C1367" s="58"/>
      <c r="D1367" s="49"/>
    </row>
    <row r="1368" spans="3:4" ht="17.45" customHeight="1">
      <c r="C1368" s="58"/>
      <c r="D1368" s="49"/>
    </row>
    <row r="1369" spans="3:4" ht="17.45" customHeight="1">
      <c r="C1369" s="58"/>
      <c r="D1369" s="49"/>
    </row>
    <row r="1370" spans="3:4" ht="17.45" customHeight="1">
      <c r="C1370" s="58"/>
      <c r="D1370" s="49"/>
    </row>
    <row r="1371" spans="3:4" ht="17.45" customHeight="1">
      <c r="C1371" s="58"/>
      <c r="D1371" s="49"/>
    </row>
    <row r="1372" spans="3:4" ht="17.45" customHeight="1">
      <c r="C1372" s="58"/>
      <c r="D1372" s="49"/>
    </row>
    <row r="1373" spans="3:4" ht="17.45" customHeight="1">
      <c r="C1373" s="58"/>
      <c r="D1373" s="49"/>
    </row>
    <row r="1374" spans="3:4" ht="17.45" customHeight="1">
      <c r="C1374" s="58"/>
      <c r="D1374" s="49"/>
    </row>
    <row r="1375" spans="3:4" ht="17.45" customHeight="1">
      <c r="C1375" s="58"/>
      <c r="D1375" s="49"/>
    </row>
    <row r="1376" spans="3:4" ht="17.45" customHeight="1">
      <c r="C1376" s="58"/>
      <c r="D1376" s="49"/>
    </row>
    <row r="1377" spans="3:4" ht="17.45" customHeight="1">
      <c r="C1377" s="58"/>
      <c r="D1377" s="49"/>
    </row>
    <row r="1378" spans="3:4" ht="17.45" customHeight="1">
      <c r="C1378" s="58"/>
      <c r="D1378" s="49"/>
    </row>
    <row r="1379" spans="3:4" ht="17.45" customHeight="1">
      <c r="C1379" s="58"/>
      <c r="D1379" s="49"/>
    </row>
    <row r="1380" spans="3:4" ht="17.45" customHeight="1">
      <c r="C1380" s="58"/>
      <c r="D1380" s="49"/>
    </row>
    <row r="1381" spans="3:4" ht="17.45" customHeight="1">
      <c r="C1381" s="58"/>
      <c r="D1381" s="49"/>
    </row>
    <row r="1382" spans="3:4" ht="17.45" customHeight="1">
      <c r="C1382" s="58"/>
      <c r="D1382" s="49"/>
    </row>
    <row r="1383" spans="3:4" ht="17.45" customHeight="1">
      <c r="C1383" s="58"/>
      <c r="D1383" s="49"/>
    </row>
    <row r="1384" spans="3:4" ht="17.45" customHeight="1">
      <c r="C1384" s="58"/>
      <c r="D1384" s="49"/>
    </row>
    <row r="1385" spans="3:4" ht="17.45" customHeight="1">
      <c r="C1385" s="58"/>
      <c r="D1385" s="49"/>
    </row>
    <row r="1386" spans="3:4" ht="17.45" customHeight="1">
      <c r="C1386" s="58"/>
      <c r="D1386" s="49"/>
    </row>
    <row r="1387" spans="3:4" ht="17.45" customHeight="1">
      <c r="C1387" s="58"/>
      <c r="D1387" s="49"/>
    </row>
    <row r="1388" spans="3:4" ht="17.45" customHeight="1">
      <c r="C1388" s="58"/>
      <c r="D1388" s="49"/>
    </row>
    <row r="1389" spans="3:4" ht="17.45" customHeight="1">
      <c r="C1389" s="58"/>
      <c r="D1389" s="49"/>
    </row>
    <row r="1390" spans="3:4" ht="17.45" customHeight="1">
      <c r="C1390" s="58"/>
      <c r="D1390" s="49"/>
    </row>
    <row r="1391" spans="3:4" ht="17.45" customHeight="1">
      <c r="C1391" s="58"/>
      <c r="D1391" s="49"/>
    </row>
    <row r="1392" spans="3:4" ht="17.45" customHeight="1">
      <c r="C1392" s="58"/>
      <c r="D1392" s="49"/>
    </row>
    <row r="1393" spans="3:4" ht="17.45" customHeight="1">
      <c r="C1393" s="58"/>
      <c r="D1393" s="49"/>
    </row>
    <row r="1394" spans="3:4" ht="17.45" customHeight="1">
      <c r="C1394" s="58"/>
      <c r="D1394" s="49"/>
    </row>
    <row r="1395" spans="3:4" ht="17.45" customHeight="1">
      <c r="C1395" s="58"/>
      <c r="D1395" s="49"/>
    </row>
    <row r="1396" spans="3:4" ht="17.45" customHeight="1">
      <c r="C1396" s="58"/>
      <c r="D1396" s="49"/>
    </row>
    <row r="1397" spans="3:4" ht="17.45" customHeight="1">
      <c r="C1397" s="58"/>
      <c r="D1397" s="49"/>
    </row>
    <row r="1398" spans="3:4" ht="17.45" customHeight="1">
      <c r="C1398" s="58"/>
      <c r="D1398" s="49"/>
    </row>
    <row r="1399" spans="3:4" ht="17.45" customHeight="1">
      <c r="C1399" s="58"/>
      <c r="D1399" s="49"/>
    </row>
    <row r="1400" spans="3:4" ht="17.45" customHeight="1">
      <c r="C1400" s="58"/>
      <c r="D1400" s="49"/>
    </row>
    <row r="1401" spans="3:4" ht="17.45" customHeight="1">
      <c r="C1401" s="58"/>
      <c r="D1401" s="49"/>
    </row>
    <row r="1402" spans="3:4" ht="17.45" customHeight="1">
      <c r="C1402" s="58"/>
      <c r="D1402" s="49"/>
    </row>
    <row r="1403" spans="3:4" ht="17.45" customHeight="1">
      <c r="C1403" s="58"/>
      <c r="D1403" s="49"/>
    </row>
    <row r="1404" spans="3:4" ht="17.45" customHeight="1">
      <c r="C1404" s="58"/>
      <c r="D1404" s="49"/>
    </row>
    <row r="1405" spans="3:4" ht="17.45" customHeight="1">
      <c r="C1405" s="58"/>
      <c r="D1405" s="49"/>
    </row>
    <row r="1406" spans="3:4" ht="17.45" customHeight="1">
      <c r="C1406" s="58"/>
      <c r="D1406" s="49"/>
    </row>
    <row r="1407" spans="3:4" ht="17.45" customHeight="1">
      <c r="C1407" s="58"/>
      <c r="D1407" s="49"/>
    </row>
    <row r="1408" spans="3:4" ht="17.45" customHeight="1">
      <c r="C1408" s="58"/>
      <c r="D1408" s="49"/>
    </row>
    <row r="1409" spans="3:4" ht="17.45" customHeight="1">
      <c r="C1409" s="58"/>
      <c r="D1409" s="49"/>
    </row>
    <row r="1410" spans="3:4" ht="17.45" customHeight="1">
      <c r="C1410" s="58"/>
      <c r="D1410" s="49"/>
    </row>
    <row r="1411" spans="3:4" ht="17.45" customHeight="1">
      <c r="C1411" s="58"/>
      <c r="D1411" s="49"/>
    </row>
    <row r="1412" spans="3:4" ht="17.45" customHeight="1">
      <c r="C1412" s="58"/>
      <c r="D1412" s="49"/>
    </row>
    <row r="1413" spans="3:4" ht="17.45" customHeight="1">
      <c r="C1413" s="58"/>
      <c r="D1413" s="49"/>
    </row>
    <row r="1414" spans="3:4" ht="17.45" customHeight="1">
      <c r="C1414" s="58"/>
      <c r="D1414" s="49"/>
    </row>
    <row r="1415" spans="3:4" ht="17.45" customHeight="1">
      <c r="C1415" s="58"/>
      <c r="D1415" s="49"/>
    </row>
    <row r="1416" spans="3:4" ht="17.45" customHeight="1">
      <c r="C1416" s="58"/>
      <c r="D1416" s="49"/>
    </row>
    <row r="1417" spans="3:4" ht="17.45" customHeight="1">
      <c r="C1417" s="58"/>
      <c r="D1417" s="49"/>
    </row>
    <row r="1418" spans="3:4" ht="17.45" customHeight="1">
      <c r="C1418" s="58"/>
      <c r="D1418" s="49"/>
    </row>
    <row r="1419" spans="3:4" ht="17.45" customHeight="1">
      <c r="C1419" s="58"/>
      <c r="D1419" s="49"/>
    </row>
    <row r="1420" spans="3:4" ht="17.45" customHeight="1">
      <c r="C1420" s="58"/>
      <c r="D1420" s="49"/>
    </row>
    <row r="1421" spans="3:4" ht="17.45" customHeight="1">
      <c r="C1421" s="58"/>
      <c r="D1421" s="49"/>
    </row>
    <row r="1422" spans="3:4" ht="17.45" customHeight="1">
      <c r="C1422" s="58"/>
      <c r="D1422" s="49"/>
    </row>
    <row r="1423" spans="3:4" ht="17.45" customHeight="1">
      <c r="C1423" s="58"/>
      <c r="D1423" s="49"/>
    </row>
    <row r="1424" spans="3:4" ht="17.45" customHeight="1">
      <c r="C1424" s="58"/>
      <c r="D1424" s="49"/>
    </row>
    <row r="1425" spans="3:4" ht="17.45" customHeight="1">
      <c r="C1425" s="58"/>
      <c r="D1425" s="49"/>
    </row>
    <row r="1426" spans="3:4" ht="17.45" customHeight="1">
      <c r="C1426" s="58"/>
      <c r="D1426" s="49"/>
    </row>
    <row r="1427" spans="3:4" ht="17.45" customHeight="1">
      <c r="C1427" s="58"/>
      <c r="D1427" s="49"/>
    </row>
    <row r="1428" spans="3:4" ht="17.45" customHeight="1">
      <c r="C1428" s="58"/>
      <c r="D1428" s="49"/>
    </row>
    <row r="1429" spans="3:4" ht="17.45" customHeight="1">
      <c r="C1429" s="58"/>
      <c r="D1429" s="49"/>
    </row>
    <row r="1430" spans="3:4" ht="17.45" customHeight="1">
      <c r="C1430" s="58"/>
      <c r="D1430" s="49"/>
    </row>
    <row r="1431" spans="3:4" ht="17.45" customHeight="1">
      <c r="C1431" s="58"/>
      <c r="D1431" s="49"/>
    </row>
    <row r="1432" spans="3:4" ht="17.45" customHeight="1">
      <c r="C1432" s="58"/>
      <c r="D1432" s="49"/>
    </row>
    <row r="1433" spans="3:4" ht="17.45" customHeight="1">
      <c r="C1433" s="58"/>
      <c r="D1433" s="49"/>
    </row>
    <row r="1434" spans="3:4" ht="17.45" customHeight="1">
      <c r="C1434" s="58"/>
      <c r="D1434" s="49"/>
    </row>
    <row r="1435" spans="3:4" ht="17.45" customHeight="1">
      <c r="C1435" s="58"/>
      <c r="D1435" s="49"/>
    </row>
    <row r="1436" spans="3:4" ht="17.45" customHeight="1">
      <c r="C1436" s="58"/>
      <c r="D1436" s="49"/>
    </row>
    <row r="1437" spans="3:4" ht="17.45" customHeight="1">
      <c r="C1437" s="58"/>
      <c r="D1437" s="49"/>
    </row>
    <row r="1438" spans="3:4" ht="17.45" customHeight="1">
      <c r="C1438" s="58"/>
      <c r="D1438" s="49"/>
    </row>
    <row r="1439" spans="3:4" ht="17.45" customHeight="1">
      <c r="C1439" s="58"/>
      <c r="D1439" s="49"/>
    </row>
    <row r="1440" spans="3:4" ht="17.45" customHeight="1">
      <c r="C1440" s="58"/>
      <c r="D1440" s="49"/>
    </row>
    <row r="1441" spans="3:4" ht="17.45" customHeight="1">
      <c r="C1441" s="58"/>
      <c r="D1441" s="49"/>
    </row>
    <row r="1442" spans="3:4" ht="17.45" customHeight="1">
      <c r="C1442" s="58"/>
      <c r="D1442" s="49"/>
    </row>
    <row r="1443" spans="3:4" ht="17.45" customHeight="1">
      <c r="C1443" s="58"/>
      <c r="D1443" s="49"/>
    </row>
    <row r="1444" spans="3:4" ht="17.45" customHeight="1">
      <c r="C1444" s="58"/>
      <c r="D1444" s="49"/>
    </row>
    <row r="1445" spans="3:4" ht="17.45" customHeight="1">
      <c r="C1445" s="58"/>
      <c r="D1445" s="49"/>
    </row>
    <row r="1446" spans="3:4" ht="17.45" customHeight="1">
      <c r="C1446" s="58"/>
      <c r="D1446" s="49"/>
    </row>
    <row r="1447" spans="3:4" ht="17.45" customHeight="1">
      <c r="C1447" s="58"/>
      <c r="D1447" s="49"/>
    </row>
    <row r="1448" spans="3:4" ht="17.45" customHeight="1">
      <c r="C1448" s="58"/>
      <c r="D1448" s="49"/>
    </row>
    <row r="1449" spans="3:4" ht="17.45" customHeight="1">
      <c r="C1449" s="58"/>
      <c r="D1449" s="49"/>
    </row>
    <row r="1450" spans="3:4" ht="17.45" customHeight="1">
      <c r="C1450" s="58"/>
      <c r="D1450" s="49"/>
    </row>
    <row r="1451" spans="3:4" ht="17.45" customHeight="1">
      <c r="C1451" s="58"/>
      <c r="D1451" s="49"/>
    </row>
    <row r="1452" spans="3:4" ht="17.45" customHeight="1">
      <c r="C1452" s="58"/>
      <c r="D1452" s="49"/>
    </row>
    <row r="1453" spans="3:4" ht="17.45" customHeight="1">
      <c r="C1453" s="58"/>
      <c r="D1453" s="49"/>
    </row>
    <row r="1454" spans="3:4" ht="17.45" customHeight="1">
      <c r="C1454" s="58"/>
      <c r="D1454" s="49"/>
    </row>
    <row r="1455" spans="3:4" ht="17.45" customHeight="1">
      <c r="C1455" s="58"/>
      <c r="D1455" s="49"/>
    </row>
    <row r="1456" spans="3:4" ht="17.45" customHeight="1">
      <c r="C1456" s="58"/>
      <c r="D1456" s="49"/>
    </row>
    <row r="1457" spans="3:4" ht="17.45" customHeight="1">
      <c r="C1457" s="58"/>
      <c r="D1457" s="49"/>
    </row>
    <row r="1458" spans="3:4" ht="17.45" customHeight="1">
      <c r="C1458" s="58"/>
      <c r="D1458" s="49"/>
    </row>
    <row r="1459" spans="3:4" ht="17.45" customHeight="1">
      <c r="C1459" s="58"/>
      <c r="D1459" s="49"/>
    </row>
    <row r="1460" spans="3:4" ht="17.45" customHeight="1">
      <c r="C1460" s="58"/>
      <c r="D1460" s="49"/>
    </row>
    <row r="1461" spans="3:4" ht="17.45" customHeight="1">
      <c r="C1461" s="58"/>
      <c r="D1461" s="49"/>
    </row>
    <row r="1462" spans="3:4" ht="17.45" customHeight="1">
      <c r="C1462" s="58"/>
      <c r="D1462" s="49"/>
    </row>
    <row r="1463" spans="3:4" ht="17.45" customHeight="1">
      <c r="C1463" s="58"/>
      <c r="D1463" s="49"/>
    </row>
    <row r="1464" spans="3:4" ht="17.45" customHeight="1">
      <c r="C1464" s="58"/>
      <c r="D1464" s="49"/>
    </row>
    <row r="1465" spans="3:4" ht="17.45" customHeight="1">
      <c r="C1465" s="58"/>
      <c r="D1465" s="49"/>
    </row>
    <row r="1466" spans="3:4" ht="17.45" customHeight="1">
      <c r="C1466" s="58"/>
      <c r="D1466" s="49"/>
    </row>
    <row r="1467" spans="3:4" ht="17.45" customHeight="1">
      <c r="C1467" s="58"/>
      <c r="D1467" s="49"/>
    </row>
    <row r="1468" spans="3:4" ht="17.45" customHeight="1">
      <c r="C1468" s="58"/>
      <c r="D1468" s="49"/>
    </row>
    <row r="1469" spans="3:4" ht="17.45" customHeight="1">
      <c r="C1469" s="58"/>
      <c r="D1469" s="49"/>
    </row>
    <row r="1470" spans="3:4" ht="17.45" customHeight="1">
      <c r="C1470" s="58"/>
      <c r="D1470" s="49"/>
    </row>
    <row r="1471" spans="3:4" ht="17.45" customHeight="1">
      <c r="C1471" s="58"/>
      <c r="D1471" s="49"/>
    </row>
    <row r="1472" spans="3:4" ht="17.45" customHeight="1">
      <c r="C1472" s="58"/>
      <c r="D1472" s="49"/>
    </row>
    <row r="1473" spans="3:4" ht="17.45" customHeight="1">
      <c r="C1473" s="58"/>
      <c r="D1473" s="49"/>
    </row>
    <row r="1474" spans="3:4" ht="17.45" customHeight="1">
      <c r="C1474" s="58"/>
      <c r="D1474" s="49"/>
    </row>
    <row r="1475" spans="3:4" ht="17.45" customHeight="1">
      <c r="C1475" s="58"/>
      <c r="D1475" s="49"/>
    </row>
    <row r="1476" spans="3:4" ht="17.45" customHeight="1">
      <c r="C1476" s="58"/>
      <c r="D1476" s="49"/>
    </row>
    <row r="1477" spans="3:4" ht="17.45" customHeight="1">
      <c r="C1477" s="58"/>
      <c r="D1477" s="49"/>
    </row>
    <row r="1478" spans="3:4" ht="17.45" customHeight="1">
      <c r="C1478" s="58"/>
      <c r="D1478" s="49"/>
    </row>
    <row r="1479" spans="3:4" ht="17.45" customHeight="1">
      <c r="C1479" s="58"/>
      <c r="D1479" s="49"/>
    </row>
    <row r="1480" spans="3:4" ht="17.45" customHeight="1">
      <c r="C1480" s="58"/>
      <c r="D1480" s="49"/>
    </row>
    <row r="1481" spans="3:4" ht="17.45" customHeight="1">
      <c r="C1481" s="58"/>
      <c r="D1481" s="49"/>
    </row>
    <row r="1482" spans="3:4" ht="17.45" customHeight="1">
      <c r="C1482" s="58"/>
      <c r="D1482" s="49"/>
    </row>
    <row r="1483" spans="3:4" ht="17.45" customHeight="1">
      <c r="C1483" s="58"/>
      <c r="D1483" s="49"/>
    </row>
    <row r="1484" spans="3:4" ht="17.45" customHeight="1">
      <c r="C1484" s="58"/>
      <c r="D1484" s="49"/>
    </row>
    <row r="1485" spans="3:4" ht="17.45" customHeight="1">
      <c r="C1485" s="58"/>
      <c r="D1485" s="49"/>
    </row>
    <row r="1486" spans="3:4" ht="17.45" customHeight="1">
      <c r="C1486" s="58"/>
      <c r="D1486" s="49"/>
    </row>
    <row r="1487" spans="3:4" ht="17.45" customHeight="1">
      <c r="C1487" s="58"/>
      <c r="D1487" s="49"/>
    </row>
    <row r="1488" spans="3:4" ht="17.45" customHeight="1">
      <c r="C1488" s="58"/>
      <c r="D1488" s="49"/>
    </row>
    <row r="1489" spans="3:4" ht="17.45" customHeight="1">
      <c r="C1489" s="58"/>
      <c r="D1489" s="49"/>
    </row>
    <row r="1490" spans="3:4" ht="17.45" customHeight="1">
      <c r="C1490" s="58"/>
      <c r="D1490" s="49"/>
    </row>
    <row r="1491" spans="3:4" ht="17.45" customHeight="1">
      <c r="C1491" s="58"/>
      <c r="D1491" s="49"/>
    </row>
    <row r="1492" spans="3:4" ht="17.45" customHeight="1">
      <c r="C1492" s="58"/>
      <c r="D1492" s="49"/>
    </row>
    <row r="1493" spans="3:4" ht="17.45" customHeight="1">
      <c r="C1493" s="58"/>
      <c r="D1493" s="49"/>
    </row>
    <row r="1494" spans="3:4" ht="17.45" customHeight="1">
      <c r="C1494" s="58"/>
      <c r="D1494" s="49"/>
    </row>
    <row r="1495" spans="3:4" ht="17.45" customHeight="1">
      <c r="C1495" s="58"/>
      <c r="D1495" s="49"/>
    </row>
    <row r="1496" spans="3:4" ht="17.45" customHeight="1">
      <c r="C1496" s="58"/>
      <c r="D1496" s="49"/>
    </row>
    <row r="1497" spans="3:4" ht="17.45" customHeight="1">
      <c r="C1497" s="58"/>
      <c r="D1497" s="49"/>
    </row>
    <row r="1498" spans="3:4" ht="17.45" customHeight="1">
      <c r="C1498" s="58"/>
      <c r="D1498" s="49"/>
    </row>
    <row r="1499" spans="3:4" ht="17.45" customHeight="1">
      <c r="C1499" s="58"/>
      <c r="D1499" s="49"/>
    </row>
    <row r="1500" spans="3:4" ht="17.45" customHeight="1">
      <c r="C1500" s="58"/>
      <c r="D1500" s="49"/>
    </row>
    <row r="1501" spans="3:4" ht="17.45" customHeight="1">
      <c r="C1501" s="58"/>
      <c r="D1501" s="49"/>
    </row>
    <row r="1502" spans="3:4" ht="17.45" customHeight="1">
      <c r="C1502" s="58"/>
      <c r="D1502" s="49"/>
    </row>
    <row r="1503" spans="3:4" ht="17.45" customHeight="1">
      <c r="C1503" s="58"/>
      <c r="D1503" s="49"/>
    </row>
    <row r="1504" spans="3:4" ht="17.45" customHeight="1">
      <c r="C1504" s="58"/>
      <c r="D1504" s="49"/>
    </row>
    <row r="1505" spans="3:4" ht="17.45" customHeight="1">
      <c r="C1505" s="58"/>
      <c r="D1505" s="49"/>
    </row>
    <row r="1506" spans="3:4" ht="17.45" customHeight="1">
      <c r="C1506" s="58"/>
      <c r="D1506" s="49"/>
    </row>
    <row r="1507" spans="3:4" ht="17.45" customHeight="1">
      <c r="C1507" s="58"/>
      <c r="D1507" s="49"/>
    </row>
    <row r="1508" spans="3:4" ht="17.45" customHeight="1">
      <c r="C1508" s="58"/>
      <c r="D1508" s="49"/>
    </row>
    <row r="1509" spans="3:4" ht="17.45" customHeight="1">
      <c r="C1509" s="58"/>
      <c r="D1509" s="49"/>
    </row>
    <row r="1510" spans="3:4" ht="17.45" customHeight="1">
      <c r="C1510" s="58"/>
      <c r="D1510" s="49"/>
    </row>
    <row r="1511" spans="3:4" ht="17.45" customHeight="1">
      <c r="C1511" s="58"/>
      <c r="D1511" s="49"/>
    </row>
    <row r="1512" spans="3:4" ht="17.45" customHeight="1">
      <c r="C1512" s="58"/>
      <c r="D1512" s="49"/>
    </row>
    <row r="1513" spans="3:4" ht="17.45" customHeight="1">
      <c r="C1513" s="58"/>
      <c r="D1513" s="49"/>
    </row>
    <row r="1514" spans="3:4" ht="17.45" customHeight="1">
      <c r="C1514" s="58"/>
      <c r="D1514" s="49"/>
    </row>
    <row r="1515" spans="3:4" ht="17.45" customHeight="1">
      <c r="C1515" s="58"/>
      <c r="D1515" s="49"/>
    </row>
    <row r="1516" spans="3:4" ht="17.45" customHeight="1">
      <c r="C1516" s="58"/>
      <c r="D1516" s="49"/>
    </row>
    <row r="1517" spans="3:4" ht="17.45" customHeight="1">
      <c r="C1517" s="58"/>
      <c r="D1517" s="49"/>
    </row>
    <row r="1518" spans="3:4" ht="17.45" customHeight="1">
      <c r="C1518" s="58"/>
      <c r="D1518" s="49"/>
    </row>
    <row r="1519" spans="3:4" ht="17.45" customHeight="1">
      <c r="C1519" s="58"/>
      <c r="D1519" s="49"/>
    </row>
    <row r="1520" spans="3:4" ht="17.45" customHeight="1">
      <c r="C1520" s="58"/>
      <c r="D1520" s="49"/>
    </row>
    <row r="1521" spans="3:4" ht="17.45" customHeight="1">
      <c r="C1521" s="58"/>
      <c r="D1521" s="49"/>
    </row>
    <row r="1522" spans="3:4" ht="17.45" customHeight="1">
      <c r="C1522" s="58"/>
      <c r="D1522" s="49"/>
    </row>
    <row r="1523" spans="3:4" ht="17.45" customHeight="1">
      <c r="C1523" s="58"/>
      <c r="D1523" s="49"/>
    </row>
    <row r="1524" spans="3:4" ht="17.45" customHeight="1">
      <c r="C1524" s="58"/>
      <c r="D1524" s="49"/>
    </row>
    <row r="1525" spans="3:4" ht="17.45" customHeight="1">
      <c r="C1525" s="58"/>
      <c r="D1525" s="49"/>
    </row>
    <row r="1526" spans="3:4" ht="17.45" customHeight="1">
      <c r="C1526" s="58"/>
      <c r="D1526" s="49"/>
    </row>
    <row r="1527" spans="3:4" ht="17.45" customHeight="1">
      <c r="C1527" s="58"/>
      <c r="D1527" s="49"/>
    </row>
    <row r="1528" spans="3:4" ht="17.45" customHeight="1">
      <c r="C1528" s="58"/>
      <c r="D1528" s="49"/>
    </row>
    <row r="1529" spans="3:4" ht="17.45" customHeight="1">
      <c r="C1529" s="58"/>
      <c r="D1529" s="49"/>
    </row>
    <row r="1530" spans="3:4" ht="17.45" customHeight="1">
      <c r="C1530" s="58"/>
      <c r="D1530" s="49"/>
    </row>
    <row r="1531" spans="3:4" ht="17.45" customHeight="1">
      <c r="C1531" s="58"/>
      <c r="D1531" s="49"/>
    </row>
    <row r="1532" spans="3:4" ht="17.45" customHeight="1">
      <c r="C1532" s="58"/>
      <c r="D1532" s="49"/>
    </row>
    <row r="1533" spans="3:4" ht="17.45" customHeight="1">
      <c r="C1533" s="58"/>
      <c r="D1533" s="49"/>
    </row>
    <row r="1534" spans="3:4" ht="17.45" customHeight="1">
      <c r="C1534" s="58"/>
      <c r="D1534" s="49"/>
    </row>
    <row r="1535" spans="3:4" ht="17.45" customHeight="1">
      <c r="C1535" s="58"/>
      <c r="D1535" s="49"/>
    </row>
    <row r="1536" spans="3:4" ht="17.45" customHeight="1">
      <c r="C1536" s="58"/>
      <c r="D1536" s="49"/>
    </row>
    <row r="1537" spans="3:4" ht="17.45" customHeight="1">
      <c r="C1537" s="58"/>
      <c r="D1537" s="49"/>
    </row>
    <row r="1538" spans="3:4" ht="17.45" customHeight="1">
      <c r="C1538" s="58"/>
      <c r="D1538" s="49"/>
    </row>
    <row r="1539" spans="3:4" ht="17.45" customHeight="1">
      <c r="C1539" s="58"/>
      <c r="D1539" s="49"/>
    </row>
    <row r="1540" spans="3:4" ht="17.45" customHeight="1">
      <c r="C1540" s="58"/>
      <c r="D1540" s="49"/>
    </row>
    <row r="1541" spans="3:4" ht="17.45" customHeight="1">
      <c r="C1541" s="58"/>
      <c r="D1541" s="49"/>
    </row>
    <row r="1542" spans="3:4" ht="17.45" customHeight="1">
      <c r="C1542" s="58"/>
      <c r="D1542" s="49"/>
    </row>
    <row r="1543" spans="3:4" ht="17.45" customHeight="1">
      <c r="C1543" s="58"/>
      <c r="D1543" s="49"/>
    </row>
    <row r="1544" spans="3:4" ht="17.45" customHeight="1">
      <c r="C1544" s="58"/>
      <c r="D1544" s="49"/>
    </row>
    <row r="1545" spans="3:4" ht="17.45" customHeight="1">
      <c r="C1545" s="58"/>
      <c r="D1545" s="49"/>
    </row>
    <row r="1546" spans="3:4" ht="17.45" customHeight="1">
      <c r="C1546" s="58"/>
      <c r="D1546" s="49"/>
    </row>
    <row r="1547" spans="3:4" ht="17.45" customHeight="1">
      <c r="C1547" s="58"/>
      <c r="D1547" s="49"/>
    </row>
    <row r="1548" spans="3:4" ht="17.45" customHeight="1">
      <c r="C1548" s="58"/>
      <c r="D1548" s="49"/>
    </row>
    <row r="1549" spans="3:4" ht="17.45" customHeight="1">
      <c r="C1549" s="58"/>
      <c r="D1549" s="49"/>
    </row>
    <row r="1550" spans="3:4" ht="17.45" customHeight="1">
      <c r="C1550" s="58"/>
      <c r="D1550" s="49"/>
    </row>
    <row r="1551" spans="3:4" ht="17.45" customHeight="1">
      <c r="C1551" s="58"/>
      <c r="D1551" s="49"/>
    </row>
    <row r="1552" spans="3:4" ht="17.45" customHeight="1">
      <c r="C1552" s="58"/>
      <c r="D1552" s="49"/>
    </row>
    <row r="1553" spans="3:4" ht="17.45" customHeight="1">
      <c r="C1553" s="58"/>
      <c r="D1553" s="49"/>
    </row>
    <row r="1554" spans="3:4" ht="17.45" customHeight="1">
      <c r="C1554" s="58"/>
      <c r="D1554" s="49"/>
    </row>
    <row r="1555" spans="3:4" ht="17.45" customHeight="1">
      <c r="C1555" s="58"/>
      <c r="D1555" s="49"/>
    </row>
    <row r="1556" spans="3:4" ht="17.45" customHeight="1">
      <c r="C1556" s="58"/>
      <c r="D1556" s="49"/>
    </row>
    <row r="1557" spans="3:4" ht="17.45" customHeight="1">
      <c r="C1557" s="58"/>
      <c r="D1557" s="49"/>
    </row>
    <row r="1558" spans="3:4" ht="17.45" customHeight="1">
      <c r="C1558" s="58"/>
      <c r="D1558" s="49"/>
    </row>
    <row r="1559" spans="3:4" ht="17.45" customHeight="1">
      <c r="C1559" s="58"/>
      <c r="D1559" s="49"/>
    </row>
    <row r="1560" spans="3:4" ht="17.45" customHeight="1">
      <c r="C1560" s="58"/>
      <c r="D1560" s="49"/>
    </row>
    <row r="1561" spans="3:4" ht="17.45" customHeight="1">
      <c r="C1561" s="58"/>
      <c r="D1561" s="49"/>
    </row>
    <row r="1562" spans="3:4" ht="17.45" customHeight="1">
      <c r="C1562" s="58"/>
      <c r="D1562" s="49"/>
    </row>
    <row r="1563" spans="3:4" ht="17.45" customHeight="1">
      <c r="C1563" s="58"/>
      <c r="D1563" s="49"/>
    </row>
    <row r="1564" spans="3:4" ht="17.45" customHeight="1">
      <c r="C1564" s="58"/>
      <c r="D1564" s="49"/>
    </row>
    <row r="1565" spans="3:4" ht="17.45" customHeight="1">
      <c r="C1565" s="58"/>
      <c r="D1565" s="49"/>
    </row>
    <row r="1566" spans="3:4" ht="17.45" customHeight="1">
      <c r="C1566" s="58"/>
      <c r="D1566" s="49"/>
    </row>
    <row r="1567" spans="3:4" ht="17.45" customHeight="1">
      <c r="C1567" s="58"/>
      <c r="D1567" s="49"/>
    </row>
    <row r="1568" spans="3:4" ht="17.45" customHeight="1">
      <c r="C1568" s="58"/>
      <c r="D1568" s="49"/>
    </row>
    <row r="1569" spans="3:4" ht="17.45" customHeight="1">
      <c r="C1569" s="58"/>
      <c r="D1569" s="49"/>
    </row>
    <row r="1570" spans="3:4" ht="17.45" customHeight="1">
      <c r="C1570" s="58"/>
      <c r="D1570" s="49"/>
    </row>
    <row r="1571" spans="3:4" ht="17.45" customHeight="1">
      <c r="C1571" s="58"/>
      <c r="D1571" s="49"/>
    </row>
    <row r="1572" spans="3:4" ht="17.45" customHeight="1">
      <c r="C1572" s="58"/>
      <c r="D1572" s="49"/>
    </row>
    <row r="1573" spans="3:4" ht="17.45" customHeight="1">
      <c r="C1573" s="58"/>
      <c r="D1573" s="49"/>
    </row>
    <row r="1574" spans="3:4" ht="17.45" customHeight="1">
      <c r="C1574" s="58"/>
      <c r="D1574" s="49"/>
    </row>
    <row r="1575" spans="3:4" ht="17.45" customHeight="1">
      <c r="C1575" s="58"/>
      <c r="D1575" s="49"/>
    </row>
    <row r="1576" spans="3:4" ht="17.45" customHeight="1">
      <c r="C1576" s="58"/>
      <c r="D1576" s="49"/>
    </row>
    <row r="1577" spans="3:4" ht="17.45" customHeight="1">
      <c r="C1577" s="58"/>
      <c r="D1577" s="49"/>
    </row>
    <row r="1578" spans="3:4" ht="17.45" customHeight="1">
      <c r="C1578" s="58"/>
      <c r="D1578" s="49"/>
    </row>
    <row r="1579" spans="3:4" ht="17.45" customHeight="1">
      <c r="C1579" s="58"/>
    </row>
    <row r="1580" spans="3:4" ht="17.45" customHeight="1">
      <c r="C1580" s="58"/>
    </row>
    <row r="1581" spans="3:4" ht="17.45" customHeight="1">
      <c r="C1581" s="58"/>
    </row>
    <row r="1582" spans="3:4" ht="17.45" customHeight="1">
      <c r="C1582" s="58"/>
    </row>
    <row r="1583" spans="3:4" ht="17.45" customHeight="1">
      <c r="C1583" s="58"/>
    </row>
    <row r="1584" spans="3:4" ht="17.45" customHeight="1">
      <c r="C1584" s="58"/>
    </row>
    <row r="1585" spans="3:3" ht="17.45" customHeight="1">
      <c r="C1585" s="58"/>
    </row>
    <row r="1586" spans="3:3" ht="17.45" customHeight="1">
      <c r="C1586" s="58"/>
    </row>
    <row r="1587" spans="3:3" ht="17.45" customHeight="1">
      <c r="C1587" s="58"/>
    </row>
    <row r="1588" spans="3:3" ht="17.45" customHeight="1">
      <c r="C1588" s="58"/>
    </row>
    <row r="1589" spans="3:3" ht="17.45" customHeight="1">
      <c r="C1589" s="58"/>
    </row>
    <row r="1590" spans="3:3" ht="17.45" customHeight="1">
      <c r="C1590" s="58"/>
    </row>
    <row r="1591" spans="3:3" ht="17.45" customHeight="1">
      <c r="C1591" s="58"/>
    </row>
    <row r="1592" spans="3:3" ht="17.45" customHeight="1">
      <c r="C1592" s="58"/>
    </row>
    <row r="1593" spans="3:3" ht="17.45" customHeight="1">
      <c r="C1593" s="58"/>
    </row>
    <row r="1594" spans="3:3" ht="17.45" customHeight="1">
      <c r="C1594" s="58"/>
    </row>
    <row r="1595" spans="3:3" ht="17.45" customHeight="1">
      <c r="C1595" s="58"/>
    </row>
    <row r="1596" spans="3:3" ht="17.45" customHeight="1">
      <c r="C1596" s="58"/>
    </row>
    <row r="1597" spans="3:3" ht="17.45" customHeight="1">
      <c r="C1597" s="58"/>
    </row>
    <row r="1598" spans="3:3" ht="17.45" customHeight="1">
      <c r="C1598" s="58"/>
    </row>
    <row r="1599" spans="3:3" ht="17.45" customHeight="1">
      <c r="C1599" s="58"/>
    </row>
    <row r="1600" spans="3:3" ht="17.45" customHeight="1">
      <c r="C1600" s="58"/>
    </row>
    <row r="1601" spans="3:3" ht="17.45" customHeight="1">
      <c r="C1601" s="58"/>
    </row>
    <row r="1602" spans="3:3" ht="17.45" customHeight="1">
      <c r="C1602" s="58"/>
    </row>
    <row r="1603" spans="3:3" ht="17.45" customHeight="1">
      <c r="C1603" s="58"/>
    </row>
    <row r="1604" spans="3:3" ht="17.45" customHeight="1">
      <c r="C1604" s="58"/>
    </row>
    <row r="1605" spans="3:3" ht="17.45" customHeight="1">
      <c r="C1605" s="58"/>
    </row>
    <row r="1606" spans="3:3" ht="17.45" customHeight="1">
      <c r="C1606" s="58"/>
    </row>
    <row r="1607" spans="3:3" ht="17.45" customHeight="1">
      <c r="C1607" s="58"/>
    </row>
    <row r="1608" spans="3:3" ht="17.45" customHeight="1">
      <c r="C1608" s="58"/>
    </row>
    <row r="1609" spans="3:3" ht="17.45" customHeight="1">
      <c r="C1609" s="58"/>
    </row>
    <row r="1610" spans="3:3" ht="17.45" customHeight="1">
      <c r="C1610" s="58"/>
    </row>
    <row r="1611" spans="3:3" ht="17.45" customHeight="1">
      <c r="C1611" s="58"/>
    </row>
    <row r="1612" spans="3:3" ht="17.45" customHeight="1">
      <c r="C1612" s="58"/>
    </row>
    <row r="1613" spans="3:3" ht="17.45" customHeight="1">
      <c r="C1613" s="58"/>
    </row>
    <row r="1614" spans="3:3" ht="17.45" customHeight="1">
      <c r="C1614" s="58"/>
    </row>
    <row r="1615" spans="3:3" ht="17.45" customHeight="1">
      <c r="C1615" s="58"/>
    </row>
    <row r="1616" spans="3:3" ht="17.45" customHeight="1">
      <c r="C1616" s="58"/>
    </row>
    <row r="1617" spans="3:3" ht="17.45" customHeight="1">
      <c r="C1617" s="58"/>
    </row>
    <row r="1618" spans="3:3" ht="17.45" customHeight="1">
      <c r="C1618" s="58"/>
    </row>
    <row r="1619" spans="3:3" ht="17.45" customHeight="1">
      <c r="C1619" s="58"/>
    </row>
    <row r="1620" spans="3:3" ht="17.45" customHeight="1">
      <c r="C1620" s="58"/>
    </row>
    <row r="1621" spans="3:3" ht="17.45" customHeight="1">
      <c r="C1621" s="58"/>
    </row>
    <row r="1622" spans="3:3" ht="17.45" customHeight="1">
      <c r="C1622" s="58"/>
    </row>
    <row r="1623" spans="3:3" ht="17.45" customHeight="1">
      <c r="C1623" s="58"/>
    </row>
    <row r="1624" spans="3:3" ht="17.45" customHeight="1">
      <c r="C1624" s="58"/>
    </row>
    <row r="1625" spans="3:3" ht="17.45" customHeight="1">
      <c r="C1625" s="58"/>
    </row>
    <row r="1626" spans="3:3" ht="17.45" customHeight="1">
      <c r="C1626" s="58"/>
    </row>
    <row r="1627" spans="3:3" ht="17.45" customHeight="1">
      <c r="C1627" s="58"/>
    </row>
    <row r="1628" spans="3:3" ht="17.45" customHeight="1">
      <c r="C1628" s="58"/>
    </row>
    <row r="1629" spans="3:3" ht="17.45" customHeight="1">
      <c r="C1629" s="58"/>
    </row>
    <row r="1630" spans="3:3" ht="17.45" customHeight="1">
      <c r="C1630" s="58"/>
    </row>
    <row r="1631" spans="3:3" ht="17.45" customHeight="1">
      <c r="C1631" s="58"/>
    </row>
    <row r="1632" spans="3:3" ht="17.45" customHeight="1">
      <c r="C1632" s="58"/>
    </row>
    <row r="1633" spans="3:3" ht="17.45" customHeight="1">
      <c r="C1633" s="58"/>
    </row>
    <row r="1634" spans="3:3" ht="17.45" customHeight="1">
      <c r="C1634" s="58"/>
    </row>
    <row r="1635" spans="3:3" ht="17.45" customHeight="1">
      <c r="C1635" s="58"/>
    </row>
    <row r="1636" spans="3:3" ht="17.45" customHeight="1">
      <c r="C1636" s="58"/>
    </row>
    <row r="1637" spans="3:3" ht="17.45" customHeight="1">
      <c r="C1637" s="58"/>
    </row>
    <row r="1638" spans="3:3" ht="17.45" customHeight="1">
      <c r="C1638" s="58"/>
    </row>
    <row r="1639" spans="3:3" ht="17.45" customHeight="1">
      <c r="C1639" s="58"/>
    </row>
    <row r="1640" spans="3:3" ht="17.45" customHeight="1">
      <c r="C1640" s="58"/>
    </row>
    <row r="1641" spans="3:3" ht="17.45" customHeight="1">
      <c r="C1641" s="58"/>
    </row>
    <row r="1642" spans="3:3" ht="17.45" customHeight="1">
      <c r="C1642" s="58"/>
    </row>
    <row r="1643" spans="3:3" ht="17.45" customHeight="1">
      <c r="C1643" s="58"/>
    </row>
    <row r="1644" spans="3:3" ht="17.45" customHeight="1">
      <c r="C1644" s="58"/>
    </row>
    <row r="1645" spans="3:3" ht="17.45" customHeight="1">
      <c r="C1645" s="58"/>
    </row>
    <row r="1646" spans="3:3" ht="17.45" customHeight="1">
      <c r="C1646" s="58"/>
    </row>
    <row r="1647" spans="3:3" ht="17.45" customHeight="1">
      <c r="C1647" s="58"/>
    </row>
    <row r="1648" spans="3:3" ht="17.45" customHeight="1">
      <c r="C1648" s="58"/>
    </row>
    <row r="1649" spans="3:3" ht="17.45" customHeight="1">
      <c r="C1649" s="58"/>
    </row>
    <row r="1650" spans="3:3" ht="17.45" customHeight="1">
      <c r="C1650" s="58"/>
    </row>
    <row r="1651" spans="3:3" ht="17.45" customHeight="1">
      <c r="C1651" s="58"/>
    </row>
    <row r="1652" spans="3:3" ht="17.45" customHeight="1">
      <c r="C1652" s="58"/>
    </row>
    <row r="1653" spans="3:3" ht="17.45" customHeight="1">
      <c r="C1653" s="58"/>
    </row>
    <row r="1654" spans="3:3" ht="17.45" customHeight="1">
      <c r="C1654" s="58"/>
    </row>
    <row r="1655" spans="3:3" ht="17.45" customHeight="1">
      <c r="C1655" s="58"/>
    </row>
    <row r="1656" spans="3:3" ht="17.45" customHeight="1">
      <c r="C1656" s="58"/>
    </row>
    <row r="1657" spans="3:3" ht="17.45" customHeight="1">
      <c r="C1657" s="58"/>
    </row>
    <row r="1658" spans="3:3" ht="17.45" customHeight="1">
      <c r="C1658" s="58"/>
    </row>
    <row r="1659" spans="3:3" ht="17.45" customHeight="1">
      <c r="C1659" s="58"/>
    </row>
    <row r="1660" spans="3:3" ht="17.45" customHeight="1">
      <c r="C1660" s="58"/>
    </row>
    <row r="1661" spans="3:3" ht="17.45" customHeight="1">
      <c r="C1661" s="58"/>
    </row>
    <row r="1662" spans="3:3" ht="17.45" customHeight="1">
      <c r="C1662" s="58"/>
    </row>
    <row r="1663" spans="3:3" ht="17.45" customHeight="1">
      <c r="C1663" s="58"/>
    </row>
    <row r="1664" spans="3:3" ht="17.45" customHeight="1">
      <c r="C1664" s="58"/>
    </row>
    <row r="1665" spans="3:3" ht="17.45" customHeight="1">
      <c r="C1665" s="58"/>
    </row>
    <row r="1666" spans="3:3" ht="17.45" customHeight="1">
      <c r="C1666" s="58"/>
    </row>
    <row r="1667" spans="3:3" ht="17.45" customHeight="1">
      <c r="C1667" s="58"/>
    </row>
    <row r="1668" spans="3:3" ht="17.45" customHeight="1">
      <c r="C1668" s="58"/>
    </row>
    <row r="1669" spans="3:3" ht="17.45" customHeight="1">
      <c r="C1669" s="58"/>
    </row>
    <row r="1670" spans="3:3" ht="17.45" customHeight="1">
      <c r="C1670" s="58"/>
    </row>
    <row r="1671" spans="3:3" ht="17.45" customHeight="1">
      <c r="C1671" s="58"/>
    </row>
    <row r="1672" spans="3:3" ht="17.45" customHeight="1">
      <c r="C1672" s="58"/>
    </row>
    <row r="1673" spans="3:3" ht="17.45" customHeight="1">
      <c r="C1673" s="58"/>
    </row>
    <row r="1674" spans="3:3" ht="17.45" customHeight="1">
      <c r="C1674" s="58"/>
    </row>
    <row r="1675" spans="3:3" ht="17.45" customHeight="1">
      <c r="C1675" s="58"/>
    </row>
    <row r="1676" spans="3:3" ht="17.45" customHeight="1">
      <c r="C1676" s="58"/>
    </row>
    <row r="1677" spans="3:3" ht="17.45" customHeight="1">
      <c r="C1677" s="58"/>
    </row>
    <row r="1678" spans="3:3" ht="17.45" customHeight="1">
      <c r="C1678" s="58"/>
    </row>
    <row r="1679" spans="3:3" ht="17.45" customHeight="1">
      <c r="C1679" s="58"/>
    </row>
    <row r="1680" spans="3:3" ht="17.45" customHeight="1">
      <c r="C1680" s="58"/>
    </row>
    <row r="1681" spans="3:3" ht="17.45" customHeight="1">
      <c r="C1681" s="58"/>
    </row>
    <row r="1682" spans="3:3" ht="17.45" customHeight="1">
      <c r="C1682" s="58"/>
    </row>
    <row r="1683" spans="3:3" ht="17.45" customHeight="1">
      <c r="C1683" s="58"/>
    </row>
    <row r="1684" spans="3:3" ht="17.45" customHeight="1">
      <c r="C1684" s="58"/>
    </row>
    <row r="1685" spans="3:3" ht="17.45" customHeight="1">
      <c r="C1685" s="58"/>
    </row>
    <row r="1686" spans="3:3" ht="17.45" customHeight="1">
      <c r="C1686" s="58"/>
    </row>
    <row r="1687" spans="3:3" ht="17.45" customHeight="1">
      <c r="C1687" s="58"/>
    </row>
    <row r="1688" spans="3:3" ht="17.45" customHeight="1">
      <c r="C1688" s="58"/>
    </row>
    <row r="1689" spans="3:3" ht="17.45" customHeight="1">
      <c r="C1689" s="58"/>
    </row>
    <row r="1690" spans="3:3" ht="17.45" customHeight="1">
      <c r="C1690" s="58"/>
    </row>
    <row r="1691" spans="3:3" ht="17.45" customHeight="1">
      <c r="C1691" s="58"/>
    </row>
    <row r="1692" spans="3:3" ht="17.45" customHeight="1">
      <c r="C1692" s="58"/>
    </row>
    <row r="1693" spans="3:3" ht="17.45" customHeight="1">
      <c r="C1693" s="58"/>
    </row>
    <row r="1694" spans="3:3" ht="17.45" customHeight="1">
      <c r="C1694" s="58"/>
    </row>
    <row r="1695" spans="3:3" ht="17.45" customHeight="1">
      <c r="C1695" s="58"/>
    </row>
    <row r="1696" spans="3:3" ht="17.45" customHeight="1">
      <c r="C1696" s="58"/>
    </row>
    <row r="1697" spans="3:3" ht="17.45" customHeight="1">
      <c r="C1697" s="58"/>
    </row>
    <row r="1698" spans="3:3" ht="17.45" customHeight="1">
      <c r="C1698" s="58"/>
    </row>
    <row r="1699" spans="3:3" ht="17.45" customHeight="1">
      <c r="C1699" s="58"/>
    </row>
    <row r="1700" spans="3:3" ht="17.45" customHeight="1">
      <c r="C1700" s="58"/>
    </row>
    <row r="1701" spans="3:3" ht="17.45" customHeight="1">
      <c r="C1701" s="58"/>
    </row>
    <row r="1702" spans="3:3" ht="17.45" customHeight="1">
      <c r="C1702" s="58"/>
    </row>
    <row r="1703" spans="3:3" ht="17.45" customHeight="1">
      <c r="C1703" s="58"/>
    </row>
    <row r="1704" spans="3:3" ht="17.45" customHeight="1">
      <c r="C1704" s="58"/>
    </row>
    <row r="1705" spans="3:3" ht="17.45" customHeight="1">
      <c r="C1705" s="58"/>
    </row>
    <row r="1706" spans="3:3" ht="17.45" customHeight="1">
      <c r="C1706" s="58"/>
    </row>
    <row r="1707" spans="3:3" ht="17.45" customHeight="1">
      <c r="C1707" s="58"/>
    </row>
    <row r="1708" spans="3:3" ht="17.45" customHeight="1">
      <c r="C1708" s="58"/>
    </row>
    <row r="1709" spans="3:3" ht="17.45" customHeight="1">
      <c r="C1709" s="58"/>
    </row>
    <row r="1710" spans="3:3" ht="17.45" customHeight="1">
      <c r="C1710" s="58"/>
    </row>
    <row r="1711" spans="3:3" ht="17.45" customHeight="1">
      <c r="C1711" s="58"/>
    </row>
    <row r="1712" spans="3:3" ht="17.45" customHeight="1">
      <c r="C1712" s="58"/>
    </row>
    <row r="1713" spans="3:3" ht="17.45" customHeight="1">
      <c r="C1713" s="58"/>
    </row>
    <row r="1714" spans="3:3" ht="17.45" customHeight="1">
      <c r="C1714" s="58"/>
    </row>
    <row r="1715" spans="3:3" ht="17.45" customHeight="1">
      <c r="C1715" s="58"/>
    </row>
    <row r="1716" spans="3:3" ht="17.45" customHeight="1">
      <c r="C1716" s="58"/>
    </row>
    <row r="1717" spans="3:3" ht="17.45" customHeight="1">
      <c r="C1717" s="58"/>
    </row>
    <row r="1718" spans="3:3" ht="17.45" customHeight="1">
      <c r="C1718" s="58"/>
    </row>
    <row r="1719" spans="3:3" ht="17.45" customHeight="1">
      <c r="C1719" s="58"/>
    </row>
    <row r="1720" spans="3:3" ht="17.45" customHeight="1">
      <c r="C1720" s="58"/>
    </row>
    <row r="1721" spans="3:3" ht="17.45" customHeight="1">
      <c r="C1721" s="58"/>
    </row>
    <row r="1722" spans="3:3" ht="17.45" customHeight="1">
      <c r="C1722" s="58"/>
    </row>
    <row r="1723" spans="3:3" ht="17.45" customHeight="1">
      <c r="C1723" s="58"/>
    </row>
    <row r="1724" spans="3:3" ht="17.45" customHeight="1">
      <c r="C1724" s="58"/>
    </row>
    <row r="1725" spans="3:3" ht="17.45" customHeight="1">
      <c r="C1725" s="58"/>
    </row>
    <row r="1726" spans="3:3" ht="17.45" customHeight="1">
      <c r="C1726" s="58"/>
    </row>
    <row r="1727" spans="3:3" ht="17.45" customHeight="1">
      <c r="C1727" s="58"/>
    </row>
    <row r="1728" spans="3:3" ht="17.45" customHeight="1">
      <c r="C1728" s="58"/>
    </row>
    <row r="1729" spans="3:3" ht="17.45" customHeight="1">
      <c r="C1729" s="58"/>
    </row>
    <row r="1730" spans="3:3" ht="17.45" customHeight="1">
      <c r="C1730" s="58"/>
    </row>
    <row r="1731" spans="3:3" ht="17.45" customHeight="1">
      <c r="C1731" s="58"/>
    </row>
    <row r="1732" spans="3:3" ht="17.45" customHeight="1">
      <c r="C1732" s="58"/>
    </row>
    <row r="1733" spans="3:3" ht="17.45" customHeight="1">
      <c r="C1733" s="58"/>
    </row>
    <row r="1734" spans="3:3" ht="17.45" customHeight="1">
      <c r="C1734" s="58"/>
    </row>
    <row r="1735" spans="3:3" ht="17.45" customHeight="1">
      <c r="C1735" s="58"/>
    </row>
    <row r="1736" spans="3:3" ht="17.45" customHeight="1">
      <c r="C1736" s="58"/>
    </row>
    <row r="1737" spans="3:3" ht="17.45" customHeight="1">
      <c r="C1737" s="58"/>
    </row>
    <row r="1738" spans="3:3" ht="17.45" customHeight="1">
      <c r="C1738" s="58"/>
    </row>
    <row r="1739" spans="3:3" ht="17.45" customHeight="1">
      <c r="C1739" s="58"/>
    </row>
    <row r="1740" spans="3:3" ht="17.45" customHeight="1">
      <c r="C1740" s="58"/>
    </row>
    <row r="1741" spans="3:3" ht="17.45" customHeight="1">
      <c r="C1741" s="58"/>
    </row>
    <row r="1742" spans="3:3" ht="17.45" customHeight="1">
      <c r="C1742" s="58"/>
    </row>
    <row r="1743" spans="3:3" ht="17.45" customHeight="1">
      <c r="C1743" s="58"/>
    </row>
    <row r="1744" spans="3:3" ht="17.45" customHeight="1">
      <c r="C1744" s="58"/>
    </row>
    <row r="1745" spans="3:3" ht="17.45" customHeight="1">
      <c r="C1745" s="58"/>
    </row>
    <row r="1746" spans="3:3" ht="17.45" customHeight="1">
      <c r="C1746" s="58"/>
    </row>
    <row r="1747" spans="3:3" ht="17.45" customHeight="1">
      <c r="C1747" s="58"/>
    </row>
    <row r="1748" spans="3:3" ht="17.45" customHeight="1">
      <c r="C1748" s="58"/>
    </row>
    <row r="1749" spans="3:3" ht="17.45" customHeight="1">
      <c r="C1749" s="58"/>
    </row>
    <row r="1750" spans="3:3" ht="17.45" customHeight="1">
      <c r="C1750" s="58"/>
    </row>
    <row r="1751" spans="3:3" ht="17.45" customHeight="1">
      <c r="C1751" s="58"/>
    </row>
    <row r="1752" spans="3:3" ht="17.45" customHeight="1">
      <c r="C1752" s="58"/>
    </row>
    <row r="1753" spans="3:3" ht="17.45" customHeight="1">
      <c r="C1753" s="58"/>
    </row>
    <row r="1754" spans="3:3" ht="17.45" customHeight="1">
      <c r="C1754" s="58"/>
    </row>
    <row r="1755" spans="3:3" ht="17.45" customHeight="1">
      <c r="C1755" s="58"/>
    </row>
    <row r="1756" spans="3:3" ht="17.45" customHeight="1">
      <c r="C1756" s="58"/>
    </row>
    <row r="1757" spans="3:3" ht="17.45" customHeight="1">
      <c r="C1757" s="58"/>
    </row>
    <row r="1758" spans="3:3" ht="17.45" customHeight="1">
      <c r="C1758" s="58"/>
    </row>
    <row r="1759" spans="3:3" ht="17.45" customHeight="1">
      <c r="C1759" s="58"/>
    </row>
    <row r="1760" spans="3:3" ht="17.45" customHeight="1">
      <c r="C1760" s="58"/>
    </row>
    <row r="1761" spans="3:3" ht="17.45" customHeight="1">
      <c r="C1761" s="58"/>
    </row>
    <row r="1762" spans="3:3" ht="17.45" customHeight="1">
      <c r="C1762" s="58"/>
    </row>
    <row r="1763" spans="3:3" ht="17.45" customHeight="1">
      <c r="C1763" s="58"/>
    </row>
    <row r="1764" spans="3:3" ht="17.45" customHeight="1">
      <c r="C1764" s="58"/>
    </row>
    <row r="1765" spans="3:3" ht="17.45" customHeight="1">
      <c r="C1765" s="58"/>
    </row>
    <row r="1766" spans="3:3" ht="17.45" customHeight="1">
      <c r="C1766" s="58"/>
    </row>
    <row r="1767" spans="3:3" ht="17.45" customHeight="1">
      <c r="C1767" s="58"/>
    </row>
    <row r="1768" spans="3:3" ht="17.45" customHeight="1">
      <c r="C1768" s="58"/>
    </row>
    <row r="1769" spans="3:3" ht="17.45" customHeight="1">
      <c r="C1769" s="58"/>
    </row>
    <row r="1770" spans="3:3" ht="17.45" customHeight="1">
      <c r="C1770" s="58"/>
    </row>
    <row r="1771" spans="3:3" ht="17.45" customHeight="1">
      <c r="C1771" s="58"/>
    </row>
    <row r="1772" spans="3:3" ht="17.45" customHeight="1">
      <c r="C1772" s="58"/>
    </row>
    <row r="1773" spans="3:3" ht="17.45" customHeight="1">
      <c r="C1773" s="58"/>
    </row>
    <row r="1774" spans="3:3" ht="17.45" customHeight="1">
      <c r="C1774" s="58"/>
    </row>
    <row r="1775" spans="3:3" ht="17.45" customHeight="1">
      <c r="C1775" s="58"/>
    </row>
    <row r="1776" spans="3:3" ht="17.45" customHeight="1">
      <c r="C1776" s="58"/>
    </row>
    <row r="1777" spans="3:3" ht="17.45" customHeight="1">
      <c r="C1777" s="58"/>
    </row>
    <row r="1778" spans="3:3" ht="17.45" customHeight="1">
      <c r="C1778" s="58"/>
    </row>
    <row r="1779" spans="3:3" ht="17.45" customHeight="1">
      <c r="C1779" s="58"/>
    </row>
    <row r="1780" spans="3:3" ht="17.45" customHeight="1">
      <c r="C1780" s="58"/>
    </row>
    <row r="1781" spans="3:3" ht="17.45" customHeight="1">
      <c r="C1781" s="58"/>
    </row>
    <row r="1782" spans="3:3" ht="17.45" customHeight="1">
      <c r="C1782" s="58"/>
    </row>
    <row r="1783" spans="3:3" ht="17.45" customHeight="1">
      <c r="C1783" s="58"/>
    </row>
    <row r="1784" spans="3:3" ht="17.45" customHeight="1">
      <c r="C1784" s="58"/>
    </row>
    <row r="1785" spans="3:3" ht="17.45" customHeight="1">
      <c r="C1785" s="58"/>
    </row>
    <row r="1786" spans="3:3" ht="17.45" customHeight="1">
      <c r="C1786" s="58"/>
    </row>
    <row r="1787" spans="3:3" ht="17.45" customHeight="1">
      <c r="C1787" s="58"/>
    </row>
    <row r="1788" spans="3:3" ht="17.45" customHeight="1">
      <c r="C1788" s="58"/>
    </row>
    <row r="1789" spans="3:3" ht="17.45" customHeight="1">
      <c r="C1789" s="58"/>
    </row>
    <row r="1790" spans="3:3" ht="17.45" customHeight="1">
      <c r="C1790" s="58"/>
    </row>
    <row r="1791" spans="3:3" ht="17.45" customHeight="1">
      <c r="C1791" s="58"/>
    </row>
    <row r="1792" spans="3:3" ht="17.45" customHeight="1">
      <c r="C1792" s="58"/>
    </row>
    <row r="1793" spans="3:3" ht="17.45" customHeight="1">
      <c r="C1793" s="58"/>
    </row>
    <row r="1794" spans="3:3" ht="17.45" customHeight="1">
      <c r="C1794" s="58"/>
    </row>
    <row r="1795" spans="3:3" ht="17.45" customHeight="1">
      <c r="C1795" s="58"/>
    </row>
    <row r="1796" spans="3:3" ht="17.45" customHeight="1">
      <c r="C1796" s="58"/>
    </row>
    <row r="1797" spans="3:3" ht="17.45" customHeight="1">
      <c r="C1797" s="58"/>
    </row>
    <row r="1798" spans="3:3" ht="17.45" customHeight="1">
      <c r="C1798" s="58"/>
    </row>
    <row r="1799" spans="3:3" ht="17.45" customHeight="1">
      <c r="C1799" s="58"/>
    </row>
    <row r="1800" spans="3:3" ht="17.45" customHeight="1">
      <c r="C1800" s="58"/>
    </row>
    <row r="1801" spans="3:3" ht="17.45" customHeight="1">
      <c r="C1801" s="58"/>
    </row>
    <row r="1802" spans="3:3" ht="17.45" customHeight="1">
      <c r="C1802" s="58"/>
    </row>
    <row r="1803" spans="3:3" ht="17.45" customHeight="1">
      <c r="C1803" s="58"/>
    </row>
    <row r="1804" spans="3:3" ht="17.45" customHeight="1">
      <c r="C1804" s="58"/>
    </row>
    <row r="1805" spans="3:3" ht="17.45" customHeight="1">
      <c r="C1805" s="58"/>
    </row>
    <row r="1806" spans="3:3" ht="17.45" customHeight="1">
      <c r="C1806" s="58"/>
    </row>
    <row r="1807" spans="3:3" ht="17.45" customHeight="1">
      <c r="C1807" s="58"/>
    </row>
    <row r="1808" spans="3:3" ht="17.45" customHeight="1">
      <c r="C1808" s="58"/>
    </row>
    <row r="1809" spans="3:3" ht="17.45" customHeight="1">
      <c r="C1809" s="58"/>
    </row>
    <row r="1810" spans="3:3" ht="17.45" customHeight="1">
      <c r="C1810" s="58"/>
    </row>
    <row r="1811" spans="3:3" ht="17.45" customHeight="1">
      <c r="C1811" s="58"/>
    </row>
    <row r="1812" spans="3:3" ht="17.45" customHeight="1">
      <c r="C1812" s="58"/>
    </row>
    <row r="1813" spans="3:3" ht="17.45" customHeight="1">
      <c r="C1813" s="58"/>
    </row>
    <row r="1814" spans="3:3" ht="17.45" customHeight="1">
      <c r="C1814" s="58"/>
    </row>
    <row r="1815" spans="3:3" ht="17.45" customHeight="1">
      <c r="C1815" s="58"/>
    </row>
    <row r="1816" spans="3:3" ht="17.45" customHeight="1">
      <c r="C1816" s="58"/>
    </row>
    <row r="1817" spans="3:3" ht="17.45" customHeight="1">
      <c r="C1817" s="58"/>
    </row>
    <row r="1818" spans="3:3" ht="17.45" customHeight="1">
      <c r="C1818" s="58"/>
    </row>
    <row r="1819" spans="3:3" ht="17.45" customHeight="1">
      <c r="C1819" s="58"/>
    </row>
    <row r="1820" spans="3:3" ht="17.45" customHeight="1">
      <c r="C1820" s="58"/>
    </row>
    <row r="1821" spans="3:3" ht="17.45" customHeight="1">
      <c r="C1821" s="58"/>
    </row>
    <row r="1822" spans="3:3" ht="17.45" customHeight="1">
      <c r="C1822" s="58"/>
    </row>
    <row r="1823" spans="3:3" ht="17.45" customHeight="1">
      <c r="C1823" s="58"/>
    </row>
    <row r="1824" spans="3:3" ht="17.45" customHeight="1">
      <c r="C1824" s="58"/>
    </row>
    <row r="1825" spans="3:3" ht="17.45" customHeight="1">
      <c r="C1825" s="58"/>
    </row>
    <row r="1826" spans="3:3" ht="17.45" customHeight="1">
      <c r="C1826" s="58"/>
    </row>
    <row r="1827" spans="3:3" ht="17.45" customHeight="1">
      <c r="C1827" s="58"/>
    </row>
    <row r="1828" spans="3:3" ht="17.45" customHeight="1">
      <c r="C1828" s="58"/>
    </row>
    <row r="1829" spans="3:3" ht="17.45" customHeight="1">
      <c r="C1829" s="58"/>
    </row>
    <row r="1830" spans="3:3" ht="17.45" customHeight="1">
      <c r="C1830" s="58"/>
    </row>
    <row r="1831" spans="3:3" ht="17.45" customHeight="1">
      <c r="C1831" s="58"/>
    </row>
    <row r="1832" spans="3:3" ht="17.45" customHeight="1">
      <c r="C1832" s="58"/>
    </row>
    <row r="1833" spans="3:3" ht="17.45" customHeight="1">
      <c r="C1833" s="58"/>
    </row>
    <row r="1834" spans="3:3" ht="17.45" customHeight="1">
      <c r="C1834" s="58"/>
    </row>
    <row r="1835" spans="3:3" ht="17.45" customHeight="1">
      <c r="C1835" s="58"/>
    </row>
    <row r="1836" spans="3:3" ht="17.45" customHeight="1">
      <c r="C1836" s="58"/>
    </row>
    <row r="1837" spans="3:3" ht="17.45" customHeight="1">
      <c r="C1837" s="58"/>
    </row>
    <row r="1838" spans="3:3" ht="17.45" customHeight="1">
      <c r="C1838" s="58"/>
    </row>
    <row r="1839" spans="3:3" ht="17.45" customHeight="1">
      <c r="C1839" s="58"/>
    </row>
    <row r="1840" spans="3:3" ht="17.45" customHeight="1">
      <c r="C1840" s="58"/>
    </row>
    <row r="1841" spans="3:3" ht="17.45" customHeight="1">
      <c r="C1841" s="58"/>
    </row>
    <row r="1842" spans="3:3" ht="17.45" customHeight="1">
      <c r="C1842" s="58"/>
    </row>
    <row r="1843" spans="3:3" ht="17.45" customHeight="1">
      <c r="C1843" s="58"/>
    </row>
    <row r="1844" spans="3:3" ht="17.45" customHeight="1">
      <c r="C1844" s="58"/>
    </row>
    <row r="1845" spans="3:3" ht="17.45" customHeight="1">
      <c r="C1845" s="58"/>
    </row>
    <row r="1846" spans="3:3" ht="17.45" customHeight="1">
      <c r="C1846" s="58"/>
    </row>
    <row r="1847" spans="3:3" ht="17.45" customHeight="1">
      <c r="C1847" s="58"/>
    </row>
    <row r="1848" spans="3:3" ht="17.45" customHeight="1">
      <c r="C1848" s="58"/>
    </row>
    <row r="1849" spans="3:3" ht="17.45" customHeight="1">
      <c r="C1849" s="58"/>
    </row>
    <row r="1850" spans="3:3" ht="17.45" customHeight="1">
      <c r="C1850" s="58"/>
    </row>
    <row r="1851" spans="3:3" ht="17.45" customHeight="1">
      <c r="C1851" s="58"/>
    </row>
    <row r="1852" spans="3:3" ht="17.45" customHeight="1">
      <c r="C1852" s="58"/>
    </row>
    <row r="1853" spans="3:3" ht="17.45" customHeight="1">
      <c r="C1853" s="58"/>
    </row>
    <row r="1854" spans="3:3" ht="17.45" customHeight="1">
      <c r="C1854" s="58"/>
    </row>
    <row r="1855" spans="3:3" ht="17.45" customHeight="1">
      <c r="C1855" s="58"/>
    </row>
    <row r="1856" spans="3:3" ht="17.45" customHeight="1">
      <c r="C1856" s="58"/>
    </row>
    <row r="1857" spans="3:3" ht="17.45" customHeight="1">
      <c r="C1857" s="58"/>
    </row>
    <row r="1858" spans="3:3" ht="17.45" customHeight="1">
      <c r="C1858" s="58"/>
    </row>
    <row r="1859" spans="3:3" ht="17.45" customHeight="1">
      <c r="C1859" s="58"/>
    </row>
    <row r="1860" spans="3:3" ht="17.45" customHeight="1">
      <c r="C1860" s="58"/>
    </row>
    <row r="1861" spans="3:3" ht="17.45" customHeight="1">
      <c r="C1861" s="58"/>
    </row>
    <row r="1862" spans="3:3" ht="17.45" customHeight="1">
      <c r="C1862" s="58"/>
    </row>
    <row r="1863" spans="3:3" ht="17.45" customHeight="1">
      <c r="C1863" s="58"/>
    </row>
    <row r="1864" spans="3:3" ht="17.45" customHeight="1">
      <c r="C1864" s="58"/>
    </row>
    <row r="1865" spans="3:3" ht="17.45" customHeight="1">
      <c r="C1865" s="58"/>
    </row>
    <row r="1866" spans="3:3" ht="17.45" customHeight="1">
      <c r="C1866" s="58"/>
    </row>
    <row r="1867" spans="3:3" ht="17.45" customHeight="1">
      <c r="C1867" s="58"/>
    </row>
    <row r="1868" spans="3:3" ht="17.45" customHeight="1">
      <c r="C1868" s="58"/>
    </row>
    <row r="1869" spans="3:3" ht="17.45" customHeight="1">
      <c r="C1869" s="58"/>
    </row>
    <row r="1870" spans="3:3" ht="17.45" customHeight="1">
      <c r="C1870" s="58"/>
    </row>
    <row r="1871" spans="3:3" ht="17.45" customHeight="1">
      <c r="C1871" s="58"/>
    </row>
    <row r="1872" spans="3:3" ht="17.45" customHeight="1">
      <c r="C1872" s="58"/>
    </row>
    <row r="1873" spans="3:3" ht="17.45" customHeight="1">
      <c r="C1873" s="58"/>
    </row>
    <row r="1874" spans="3:3" ht="17.45" customHeight="1">
      <c r="C1874" s="58"/>
    </row>
    <row r="1875" spans="3:3" ht="17.45" customHeight="1">
      <c r="C1875" s="58"/>
    </row>
    <row r="1876" spans="3:3" ht="17.45" customHeight="1">
      <c r="C1876" s="58"/>
    </row>
    <row r="1877" spans="3:3" ht="17.45" customHeight="1">
      <c r="C1877" s="58"/>
    </row>
    <row r="1878" spans="3:3" ht="17.45" customHeight="1">
      <c r="C1878" s="58"/>
    </row>
    <row r="1879" spans="3:3" ht="17.45" customHeight="1">
      <c r="C1879" s="58"/>
    </row>
    <row r="1880" spans="3:3" ht="17.45" customHeight="1">
      <c r="C1880" s="58"/>
    </row>
    <row r="1881" spans="3:3" ht="17.45" customHeight="1">
      <c r="C1881" s="58"/>
    </row>
    <row r="1882" spans="3:3" ht="17.45" customHeight="1">
      <c r="C1882" s="58"/>
    </row>
    <row r="1883" spans="3:3" ht="17.45" customHeight="1">
      <c r="C1883" s="58"/>
    </row>
    <row r="1884" spans="3:3" ht="17.45" customHeight="1">
      <c r="C1884" s="58"/>
    </row>
    <row r="1885" spans="3:3" ht="17.45" customHeight="1">
      <c r="C1885" s="58"/>
    </row>
    <row r="1886" spans="3:3" ht="17.45" customHeight="1">
      <c r="C1886" s="58"/>
    </row>
    <row r="1887" spans="3:3" ht="17.45" customHeight="1">
      <c r="C1887" s="58"/>
    </row>
    <row r="1888" spans="3:3" ht="17.45" customHeight="1">
      <c r="C1888" s="58"/>
    </row>
    <row r="1889" spans="3:3" ht="17.45" customHeight="1">
      <c r="C1889" s="58"/>
    </row>
    <row r="1890" spans="3:3" ht="17.45" customHeight="1">
      <c r="C1890" s="58"/>
    </row>
    <row r="1891" spans="3:3" ht="17.45" customHeight="1">
      <c r="C1891" s="58"/>
    </row>
    <row r="1892" spans="3:3" ht="17.45" customHeight="1">
      <c r="C1892" s="58"/>
    </row>
    <row r="1893" spans="3:3" ht="17.45" customHeight="1">
      <c r="C1893" s="58"/>
    </row>
    <row r="1894" spans="3:3" ht="17.45" customHeight="1">
      <c r="C1894" s="58"/>
    </row>
    <row r="1895" spans="3:3" ht="17.45" customHeight="1">
      <c r="C1895" s="58"/>
    </row>
    <row r="1896" spans="3:3" ht="17.45" customHeight="1">
      <c r="C1896" s="58"/>
    </row>
    <row r="1897" spans="3:3" ht="17.45" customHeight="1">
      <c r="C1897" s="58"/>
    </row>
    <row r="1898" spans="3:3" ht="17.45" customHeight="1">
      <c r="C1898" s="58"/>
    </row>
    <row r="1899" spans="3:3" ht="17.45" customHeight="1">
      <c r="C1899" s="58"/>
    </row>
    <row r="1900" spans="3:3" ht="17.45" customHeight="1">
      <c r="C1900" s="58"/>
    </row>
    <row r="1901" spans="3:3" ht="17.45" customHeight="1">
      <c r="C1901" s="58"/>
    </row>
    <row r="1902" spans="3:3" ht="17.45" customHeight="1">
      <c r="C1902" s="58"/>
    </row>
    <row r="1903" spans="3:3" ht="17.45" customHeight="1">
      <c r="C1903" s="58"/>
    </row>
    <row r="1904" spans="3:3" ht="17.45" customHeight="1">
      <c r="C1904" s="58"/>
    </row>
    <row r="1905" spans="3:3" ht="17.45" customHeight="1">
      <c r="C1905" s="58"/>
    </row>
    <row r="1906" spans="3:3" ht="17.45" customHeight="1">
      <c r="C1906" s="58"/>
    </row>
    <row r="1907" spans="3:3" ht="17.45" customHeight="1">
      <c r="C1907" s="58"/>
    </row>
    <row r="1908" spans="3:3" ht="17.45" customHeight="1">
      <c r="C1908" s="58"/>
    </row>
    <row r="1909" spans="3:3" ht="17.45" customHeight="1">
      <c r="C1909" s="58"/>
    </row>
    <row r="1910" spans="3:3" ht="17.45" customHeight="1">
      <c r="C1910" s="58"/>
    </row>
    <row r="1911" spans="3:3" ht="17.45" customHeight="1">
      <c r="C1911" s="58"/>
    </row>
    <row r="1912" spans="3:3" ht="17.45" customHeight="1">
      <c r="C1912" s="58"/>
    </row>
    <row r="1913" spans="3:3" ht="17.45" customHeight="1">
      <c r="C1913" s="58"/>
    </row>
    <row r="1914" spans="3:3" ht="17.45" customHeight="1">
      <c r="C1914" s="58"/>
    </row>
    <row r="1915" spans="3:3" ht="17.45" customHeight="1">
      <c r="C1915" s="58"/>
    </row>
    <row r="1916" spans="3:3" ht="17.45" customHeight="1">
      <c r="C1916" s="58"/>
    </row>
    <row r="1917" spans="3:3" ht="17.45" customHeight="1">
      <c r="C1917" s="58"/>
    </row>
    <row r="1918" spans="3:3" ht="17.45" customHeight="1">
      <c r="C1918" s="58"/>
    </row>
    <row r="1919" spans="3:3" ht="17.45" customHeight="1">
      <c r="C1919" s="58"/>
    </row>
    <row r="1920" spans="3:3" ht="17.45" customHeight="1">
      <c r="C1920" s="58"/>
    </row>
    <row r="1921" spans="3:3" ht="17.45" customHeight="1">
      <c r="C1921" s="58"/>
    </row>
    <row r="1922" spans="3:3" ht="17.45" customHeight="1">
      <c r="C1922" s="58"/>
    </row>
    <row r="1923" spans="3:3" ht="17.45" customHeight="1">
      <c r="C1923" s="58"/>
    </row>
    <row r="1924" spans="3:3" ht="17.45" customHeight="1">
      <c r="C1924" s="58"/>
    </row>
    <row r="1925" spans="3:3" ht="17.45" customHeight="1">
      <c r="C1925" s="58"/>
    </row>
    <row r="1926" spans="3:3" ht="17.45" customHeight="1">
      <c r="C1926" s="58"/>
    </row>
    <row r="1927" spans="3:3" ht="17.45" customHeight="1">
      <c r="C1927" s="58"/>
    </row>
    <row r="1928" spans="3:3" ht="17.45" customHeight="1">
      <c r="C1928" s="58"/>
    </row>
    <row r="1929" spans="3:3" ht="17.45" customHeight="1">
      <c r="C1929" s="58"/>
    </row>
    <row r="1930" spans="3:3" ht="17.45" customHeight="1">
      <c r="C1930" s="58"/>
    </row>
    <row r="1931" spans="3:3" ht="17.45" customHeight="1">
      <c r="C1931" s="58"/>
    </row>
    <row r="1932" spans="3:3" ht="17.45" customHeight="1">
      <c r="C1932" s="58"/>
    </row>
    <row r="1933" spans="3:3" ht="17.45" customHeight="1">
      <c r="C1933" s="58"/>
    </row>
    <row r="1934" spans="3:3" ht="17.45" customHeight="1">
      <c r="C1934" s="58"/>
    </row>
    <row r="1935" spans="3:3" ht="17.45" customHeight="1">
      <c r="C1935" s="58"/>
    </row>
    <row r="1936" spans="3:3" ht="17.45" customHeight="1">
      <c r="C1936" s="58"/>
    </row>
    <row r="1937" spans="3:3" ht="17.45" customHeight="1">
      <c r="C1937" s="58"/>
    </row>
    <row r="1938" spans="3:3" ht="17.45" customHeight="1">
      <c r="C1938" s="58"/>
    </row>
    <row r="1939" spans="3:3" ht="17.45" customHeight="1">
      <c r="C1939" s="58"/>
    </row>
    <row r="1940" spans="3:3" ht="17.45" customHeight="1">
      <c r="C1940" s="58"/>
    </row>
    <row r="1941" spans="3:3" ht="17.45" customHeight="1">
      <c r="C1941" s="58"/>
    </row>
    <row r="1942" spans="3:3" ht="17.45" customHeight="1">
      <c r="C1942" s="58"/>
    </row>
    <row r="1943" spans="3:3" ht="17.45" customHeight="1">
      <c r="C1943" s="58"/>
    </row>
    <row r="1944" spans="3:3" ht="17.45" customHeight="1">
      <c r="C1944" s="58"/>
    </row>
    <row r="1945" spans="3:3" ht="17.45" customHeight="1">
      <c r="C1945" s="58"/>
    </row>
    <row r="1946" spans="3:3" ht="17.45" customHeight="1">
      <c r="C1946" s="58"/>
    </row>
    <row r="1947" spans="3:3" ht="17.45" customHeight="1">
      <c r="C1947" s="58"/>
    </row>
    <row r="1948" spans="3:3" ht="17.45" customHeight="1">
      <c r="C1948" s="58"/>
    </row>
    <row r="1949" spans="3:3" ht="17.45" customHeight="1">
      <c r="C1949" s="58"/>
    </row>
    <row r="1950" spans="3:3" ht="17.45" customHeight="1">
      <c r="C1950" s="58"/>
    </row>
    <row r="1951" spans="3:3" ht="17.45" customHeight="1">
      <c r="C1951" s="58"/>
    </row>
    <row r="1952" spans="3:3" ht="17.45" customHeight="1">
      <c r="C1952" s="58"/>
    </row>
    <row r="1953" spans="3:3" ht="17.45" customHeight="1">
      <c r="C1953" s="58"/>
    </row>
    <row r="1954" spans="3:3" ht="17.45" customHeight="1">
      <c r="C1954" s="58"/>
    </row>
    <row r="1955" spans="3:3" ht="17.45" customHeight="1">
      <c r="C1955" s="58"/>
    </row>
    <row r="1956" spans="3:3" ht="17.45" customHeight="1">
      <c r="C1956" s="58"/>
    </row>
    <row r="1957" spans="3:3" ht="17.45" customHeight="1">
      <c r="C1957" s="58"/>
    </row>
    <row r="1958" spans="3:3" ht="17.45" customHeight="1">
      <c r="C1958" s="58"/>
    </row>
    <row r="1959" spans="3:3" ht="17.45" customHeight="1">
      <c r="C1959" s="58"/>
    </row>
    <row r="1960" spans="3:3" ht="17.45" customHeight="1">
      <c r="C1960" s="58"/>
    </row>
    <row r="1961" spans="3:3" ht="17.45" customHeight="1">
      <c r="C1961" s="58"/>
    </row>
    <row r="1962" spans="3:3" ht="17.45" customHeight="1">
      <c r="C1962" s="58"/>
    </row>
    <row r="1963" spans="3:3" ht="17.45" customHeight="1">
      <c r="C1963" s="58"/>
    </row>
    <row r="1964" spans="3:3" ht="17.45" customHeight="1">
      <c r="C1964" s="58"/>
    </row>
    <row r="1965" spans="3:3" ht="17.45" customHeight="1">
      <c r="C1965" s="58"/>
    </row>
    <row r="1966" spans="3:3" ht="17.45" customHeight="1">
      <c r="C1966" s="58"/>
    </row>
    <row r="1967" spans="3:3" ht="17.45" customHeight="1">
      <c r="C1967" s="58"/>
    </row>
    <row r="1968" spans="3:3" ht="17.45" customHeight="1">
      <c r="C1968" s="58"/>
    </row>
    <row r="1969" spans="3:3" ht="17.45" customHeight="1">
      <c r="C1969" s="58"/>
    </row>
    <row r="1970" spans="3:3" ht="17.45" customHeight="1">
      <c r="C1970" s="58"/>
    </row>
    <row r="1971" spans="3:3" ht="17.45" customHeight="1">
      <c r="C1971" s="58"/>
    </row>
    <row r="1972" spans="3:3" ht="17.45" customHeight="1">
      <c r="C1972" s="58"/>
    </row>
    <row r="1973" spans="3:3" ht="17.45" customHeight="1">
      <c r="C1973" s="58"/>
    </row>
    <row r="1974" spans="3:3" ht="17.45" customHeight="1">
      <c r="C1974" s="58"/>
    </row>
    <row r="1975" spans="3:3" ht="17.45" customHeight="1">
      <c r="C1975" s="58"/>
    </row>
    <row r="1976" spans="3:3" ht="17.45" customHeight="1">
      <c r="C1976" s="58"/>
    </row>
    <row r="1977" spans="3:3" ht="17.45" customHeight="1">
      <c r="C1977" s="58"/>
    </row>
    <row r="1978" spans="3:3" ht="17.45" customHeight="1">
      <c r="C1978" s="58"/>
    </row>
    <row r="1979" spans="3:3" ht="17.45" customHeight="1">
      <c r="C1979" s="58"/>
    </row>
    <row r="1980" spans="3:3" ht="17.45" customHeight="1">
      <c r="C1980" s="58"/>
    </row>
    <row r="1981" spans="3:3" ht="17.45" customHeight="1">
      <c r="C1981" s="58"/>
    </row>
    <row r="1982" spans="3:3" ht="17.45" customHeight="1">
      <c r="C1982" s="58"/>
    </row>
    <row r="1983" spans="3:3" ht="17.45" customHeight="1">
      <c r="C1983" s="58"/>
    </row>
    <row r="1984" spans="3:3" ht="17.45" customHeight="1">
      <c r="C1984" s="58"/>
    </row>
    <row r="1985" spans="3:3" ht="17.45" customHeight="1">
      <c r="C1985" s="58"/>
    </row>
    <row r="1986" spans="3:3" ht="17.45" customHeight="1">
      <c r="C1986" s="58"/>
    </row>
    <row r="1987" spans="3:3" ht="17.45" customHeight="1">
      <c r="C1987" s="58"/>
    </row>
    <row r="1988" spans="3:3" ht="17.45" customHeight="1">
      <c r="C1988" s="58"/>
    </row>
    <row r="1989" spans="3:3" ht="17.45" customHeight="1">
      <c r="C1989" s="58"/>
    </row>
    <row r="1990" spans="3:3" ht="17.45" customHeight="1">
      <c r="C1990" s="58"/>
    </row>
    <row r="1991" spans="3:3" ht="17.45" customHeight="1">
      <c r="C1991" s="58"/>
    </row>
    <row r="1992" spans="3:3" ht="17.45" customHeight="1">
      <c r="C1992" s="58"/>
    </row>
    <row r="1993" spans="3:3" ht="17.45" customHeight="1">
      <c r="C1993" s="58"/>
    </row>
    <row r="1994" spans="3:3" ht="17.45" customHeight="1">
      <c r="C1994" s="58"/>
    </row>
    <row r="1995" spans="3:3" ht="17.45" customHeight="1">
      <c r="C1995" s="58"/>
    </row>
    <row r="1996" spans="3:3" ht="17.45" customHeight="1">
      <c r="C1996" s="58"/>
    </row>
    <row r="1997" spans="3:3" ht="17.45" customHeight="1">
      <c r="C1997" s="58"/>
    </row>
    <row r="1998" spans="3:3" ht="17.45" customHeight="1">
      <c r="C1998" s="58"/>
    </row>
    <row r="1999" spans="3:3" ht="17.45" customHeight="1">
      <c r="C1999" s="58"/>
    </row>
    <row r="2000" spans="3:3" ht="17.45" customHeight="1">
      <c r="C2000" s="58"/>
    </row>
    <row r="2001" spans="3:3" ht="17.45" customHeight="1">
      <c r="C2001" s="58"/>
    </row>
    <row r="2002" spans="3:3" ht="17.45" customHeight="1">
      <c r="C2002" s="58"/>
    </row>
    <row r="2003" spans="3:3" ht="17.45" customHeight="1">
      <c r="C2003" s="58"/>
    </row>
    <row r="2004" spans="3:3" ht="17.45" customHeight="1">
      <c r="C2004" s="58"/>
    </row>
    <row r="2005" spans="3:3" ht="17.45" customHeight="1">
      <c r="C2005" s="58"/>
    </row>
    <row r="2006" spans="3:3" ht="17.45" customHeight="1">
      <c r="C2006" s="58"/>
    </row>
    <row r="2007" spans="3:3" ht="17.45" customHeight="1">
      <c r="C2007" s="58"/>
    </row>
    <row r="2008" spans="3:3" ht="17.45" customHeight="1">
      <c r="C2008" s="58"/>
    </row>
    <row r="2009" spans="3:3" ht="17.45" customHeight="1">
      <c r="C2009" s="58"/>
    </row>
    <row r="2010" spans="3:3" ht="17.45" customHeight="1">
      <c r="C2010" s="58"/>
    </row>
    <row r="2011" spans="3:3" ht="17.45" customHeight="1">
      <c r="C2011" s="58"/>
    </row>
    <row r="2012" spans="3:3" ht="17.45" customHeight="1">
      <c r="C2012" s="58"/>
    </row>
    <row r="2013" spans="3:3" ht="17.45" customHeight="1">
      <c r="C2013" s="58"/>
    </row>
    <row r="2014" spans="3:3" ht="17.45" customHeight="1">
      <c r="C2014" s="58"/>
    </row>
    <row r="2015" spans="3:3" ht="17.45" customHeight="1">
      <c r="C2015" s="58"/>
    </row>
    <row r="2016" spans="3:3" ht="17.45" customHeight="1">
      <c r="C2016" s="58"/>
    </row>
    <row r="2017" spans="3:3" ht="17.45" customHeight="1">
      <c r="C2017" s="58"/>
    </row>
    <row r="2018" spans="3:3" ht="17.45" customHeight="1">
      <c r="C2018" s="58"/>
    </row>
    <row r="2019" spans="3:3" ht="17.45" customHeight="1">
      <c r="C2019" s="58"/>
    </row>
    <row r="2020" spans="3:3" ht="17.45" customHeight="1">
      <c r="C2020" s="58"/>
    </row>
    <row r="2021" spans="3:3" ht="17.45" customHeight="1">
      <c r="C2021" s="58"/>
    </row>
    <row r="2022" spans="3:3" ht="17.45" customHeight="1">
      <c r="C2022" s="58"/>
    </row>
    <row r="2023" spans="3:3" ht="17.45" customHeight="1">
      <c r="C2023" s="58"/>
    </row>
    <row r="2024" spans="3:3" ht="17.45" customHeight="1">
      <c r="C2024" s="58"/>
    </row>
    <row r="2025" spans="3:3" ht="17.45" customHeight="1">
      <c r="C2025" s="58"/>
    </row>
    <row r="2026" spans="3:3" ht="17.45" customHeight="1">
      <c r="C2026" s="58"/>
    </row>
    <row r="2027" spans="3:3" ht="17.45" customHeight="1">
      <c r="C2027" s="58"/>
    </row>
    <row r="2028" spans="3:3" ht="17.45" customHeight="1">
      <c r="C2028" s="58"/>
    </row>
    <row r="2029" spans="3:3" ht="17.45" customHeight="1">
      <c r="C2029" s="58"/>
    </row>
    <row r="2030" spans="3:3" ht="17.45" customHeight="1">
      <c r="C2030" s="58"/>
    </row>
    <row r="2031" spans="3:3" ht="17.45" customHeight="1">
      <c r="C2031" s="58"/>
    </row>
    <row r="2032" spans="3:3" ht="17.45" customHeight="1">
      <c r="C2032" s="58"/>
    </row>
    <row r="2033" spans="3:3" ht="17.45" customHeight="1">
      <c r="C2033" s="58"/>
    </row>
    <row r="2034" spans="3:3" ht="17.45" customHeight="1">
      <c r="C2034" s="58"/>
    </row>
    <row r="2035" spans="3:3" ht="17.45" customHeight="1">
      <c r="C2035" s="58"/>
    </row>
    <row r="2036" spans="3:3" ht="17.45" customHeight="1">
      <c r="C2036" s="58"/>
    </row>
    <row r="2037" spans="3:3" ht="17.45" customHeight="1">
      <c r="C2037" s="58"/>
    </row>
    <row r="2038" spans="3:3" ht="17.45" customHeight="1">
      <c r="C2038" s="58"/>
    </row>
    <row r="2039" spans="3:3" ht="17.45" customHeight="1">
      <c r="C2039" s="58"/>
    </row>
    <row r="2040" spans="3:3" ht="17.45" customHeight="1">
      <c r="C2040" s="58"/>
    </row>
    <row r="2041" spans="3:3" ht="17.45" customHeight="1">
      <c r="C2041" s="58"/>
    </row>
    <row r="2042" spans="3:3" ht="17.45" customHeight="1">
      <c r="C2042" s="58"/>
    </row>
    <row r="2043" spans="3:3" ht="17.45" customHeight="1">
      <c r="C2043" s="58"/>
    </row>
    <row r="2044" spans="3:3" ht="17.45" customHeight="1">
      <c r="C2044" s="58"/>
    </row>
    <row r="2045" spans="3:3" ht="17.45" customHeight="1">
      <c r="C2045" s="58"/>
    </row>
    <row r="2046" spans="3:3" ht="17.45" customHeight="1">
      <c r="C2046" s="58"/>
    </row>
    <row r="2047" spans="3:3" ht="17.45" customHeight="1">
      <c r="C2047" s="58"/>
    </row>
    <row r="2048" spans="3:3" ht="17.45" customHeight="1">
      <c r="C2048" s="58"/>
    </row>
    <row r="2049" spans="3:3" ht="17.45" customHeight="1">
      <c r="C2049" s="58"/>
    </row>
    <row r="2050" spans="3:3" ht="17.45" customHeight="1">
      <c r="C2050" s="58"/>
    </row>
    <row r="2051" spans="3:3" ht="17.45" customHeight="1">
      <c r="C2051" s="58"/>
    </row>
    <row r="2052" spans="3:3" ht="17.45" customHeight="1">
      <c r="C2052" s="58"/>
    </row>
    <row r="2053" spans="3:3" ht="17.45" customHeight="1">
      <c r="C2053" s="58"/>
    </row>
    <row r="2054" spans="3:3" ht="17.45" customHeight="1">
      <c r="C2054" s="58"/>
    </row>
    <row r="2055" spans="3:3" ht="17.45" customHeight="1">
      <c r="C2055" s="58"/>
    </row>
    <row r="2056" spans="3:3" ht="17.45" customHeight="1">
      <c r="C2056" s="58"/>
    </row>
    <row r="2057" spans="3:3" ht="17.45" customHeight="1">
      <c r="C2057" s="58"/>
    </row>
    <row r="2058" spans="3:3" ht="17.45" customHeight="1">
      <c r="C2058" s="58"/>
    </row>
    <row r="2059" spans="3:3" ht="17.45" customHeight="1">
      <c r="C2059" s="58"/>
    </row>
    <row r="2060" spans="3:3" ht="17.45" customHeight="1">
      <c r="C2060" s="58"/>
    </row>
    <row r="2061" spans="3:3" ht="17.45" customHeight="1">
      <c r="C2061" s="58"/>
    </row>
    <row r="2062" spans="3:3" ht="17.45" customHeight="1">
      <c r="C2062" s="58"/>
    </row>
    <row r="2063" spans="3:3" ht="17.45" customHeight="1">
      <c r="C2063" s="58"/>
    </row>
    <row r="2064" spans="3:3" ht="17.45" customHeight="1">
      <c r="C2064" s="58"/>
    </row>
    <row r="2065" spans="3:3" ht="17.45" customHeight="1">
      <c r="C2065" s="58"/>
    </row>
    <row r="2066" spans="3:3" ht="17.45" customHeight="1">
      <c r="C2066" s="58"/>
    </row>
    <row r="2067" spans="3:3" ht="17.45" customHeight="1">
      <c r="C2067" s="58"/>
    </row>
    <row r="2068" spans="3:3" ht="17.45" customHeight="1">
      <c r="C2068" s="58"/>
    </row>
    <row r="2069" spans="3:3" ht="17.45" customHeight="1">
      <c r="C2069" s="58"/>
    </row>
    <row r="2070" spans="3:3" ht="17.45" customHeight="1">
      <c r="C2070" s="58"/>
    </row>
    <row r="2071" spans="3:3" ht="17.45" customHeight="1">
      <c r="C2071" s="58"/>
    </row>
    <row r="2072" spans="3:3" ht="17.45" customHeight="1">
      <c r="C2072" s="58"/>
    </row>
    <row r="2073" spans="3:3" ht="17.45" customHeight="1">
      <c r="C2073" s="58"/>
    </row>
    <row r="2074" spans="3:3" ht="17.45" customHeight="1">
      <c r="C2074" s="58"/>
    </row>
    <row r="2075" spans="3:3" ht="17.45" customHeight="1">
      <c r="C2075" s="58"/>
    </row>
    <row r="2076" spans="3:3" ht="17.45" customHeight="1">
      <c r="C2076" s="58"/>
    </row>
    <row r="2077" spans="3:3" ht="17.45" customHeight="1">
      <c r="C2077" s="58"/>
    </row>
    <row r="2078" spans="3:3" ht="17.45" customHeight="1">
      <c r="C2078" s="58"/>
    </row>
    <row r="2079" spans="3:3" ht="17.45" customHeight="1">
      <c r="C2079" s="58"/>
    </row>
    <row r="2080" spans="3:3" ht="17.45" customHeight="1">
      <c r="C2080" s="58"/>
    </row>
    <row r="2081" spans="3:3" ht="17.45" customHeight="1">
      <c r="C2081" s="58"/>
    </row>
    <row r="2082" spans="3:3" ht="17.45" customHeight="1">
      <c r="C2082" s="58"/>
    </row>
    <row r="2083" spans="3:3" ht="17.45" customHeight="1">
      <c r="C2083" s="58"/>
    </row>
    <row r="2084" spans="3:3" ht="17.45" customHeight="1">
      <c r="C2084" s="58"/>
    </row>
    <row r="2085" spans="3:3" ht="17.45" customHeight="1">
      <c r="C2085" s="58"/>
    </row>
    <row r="2086" spans="3:3" ht="17.45" customHeight="1">
      <c r="C2086" s="58"/>
    </row>
    <row r="2087" spans="3:3" ht="17.45" customHeight="1">
      <c r="C2087" s="58"/>
    </row>
    <row r="2088" spans="3:3" ht="17.45" customHeight="1">
      <c r="C2088" s="58"/>
    </row>
    <row r="2089" spans="3:3" ht="17.45" customHeight="1">
      <c r="C2089" s="58"/>
    </row>
    <row r="2090" spans="3:3" ht="17.45" customHeight="1">
      <c r="C2090" s="58"/>
    </row>
    <row r="2091" spans="3:3" ht="17.45" customHeight="1">
      <c r="C2091" s="58"/>
    </row>
    <row r="2092" spans="3:3" ht="17.45" customHeight="1">
      <c r="C2092" s="58"/>
    </row>
    <row r="2093" spans="3:3" ht="17.45" customHeight="1">
      <c r="C2093" s="58"/>
    </row>
    <row r="2094" spans="3:3" ht="17.45" customHeight="1">
      <c r="C2094" s="58"/>
    </row>
    <row r="2095" spans="3:3" ht="17.45" customHeight="1">
      <c r="C2095" s="58"/>
    </row>
    <row r="2096" spans="3:3" ht="17.45" customHeight="1">
      <c r="C2096" s="58"/>
    </row>
    <row r="2097" spans="3:3" ht="17.45" customHeight="1">
      <c r="C2097" s="58"/>
    </row>
    <row r="2098" spans="3:3" ht="17.45" customHeight="1">
      <c r="C2098" s="58"/>
    </row>
    <row r="2099" spans="3:3" ht="17.45" customHeight="1">
      <c r="C2099" s="58"/>
    </row>
    <row r="2100" spans="3:3" ht="17.45" customHeight="1">
      <c r="C2100" s="58"/>
    </row>
    <row r="2101" spans="3:3" ht="17.45" customHeight="1">
      <c r="C2101" s="58"/>
    </row>
    <row r="2102" spans="3:3" ht="17.45" customHeight="1">
      <c r="C2102" s="58"/>
    </row>
    <row r="2103" spans="3:3" ht="17.45" customHeight="1">
      <c r="C2103" s="58"/>
    </row>
    <row r="2104" spans="3:3" ht="17.45" customHeight="1">
      <c r="C2104" s="58"/>
    </row>
    <row r="2105" spans="3:3" ht="17.45" customHeight="1">
      <c r="C2105" s="58"/>
    </row>
    <row r="2106" spans="3:3" ht="17.45" customHeight="1">
      <c r="C2106" s="58"/>
    </row>
    <row r="2107" spans="3:3" ht="17.45" customHeight="1">
      <c r="C2107" s="58"/>
    </row>
    <row r="2108" spans="3:3" ht="17.45" customHeight="1">
      <c r="C2108" s="58"/>
    </row>
    <row r="2109" spans="3:3" ht="17.45" customHeight="1">
      <c r="C2109" s="58"/>
    </row>
    <row r="2110" spans="3:3" ht="17.45" customHeight="1">
      <c r="C2110" s="58"/>
    </row>
    <row r="2111" spans="3:3" ht="17.45" customHeight="1">
      <c r="C2111" s="58"/>
    </row>
    <row r="2112" spans="3:3" ht="17.45" customHeight="1">
      <c r="C2112" s="58"/>
    </row>
    <row r="2113" spans="3:3" ht="17.45" customHeight="1">
      <c r="C2113" s="58"/>
    </row>
    <row r="2114" spans="3:3" ht="17.45" customHeight="1">
      <c r="C2114" s="58"/>
    </row>
    <row r="2115" spans="3:3" ht="17.45" customHeight="1">
      <c r="C2115" s="58"/>
    </row>
    <row r="2116" spans="3:3" ht="17.45" customHeight="1">
      <c r="C2116" s="58"/>
    </row>
    <row r="2117" spans="3:3" ht="17.45" customHeight="1">
      <c r="C2117" s="58"/>
    </row>
    <row r="2118" spans="3:3" ht="17.45" customHeight="1">
      <c r="C2118" s="58"/>
    </row>
    <row r="2119" spans="3:3" ht="17.45" customHeight="1">
      <c r="C2119" s="58"/>
    </row>
    <row r="2120" spans="3:3" ht="17.45" customHeight="1">
      <c r="C2120" s="58"/>
    </row>
    <row r="2121" spans="3:3" ht="17.45" customHeight="1">
      <c r="C2121" s="58"/>
    </row>
    <row r="2122" spans="3:3" ht="17.45" customHeight="1">
      <c r="C2122" s="58"/>
    </row>
    <row r="2123" spans="3:3" ht="17.45" customHeight="1">
      <c r="C2123" s="58"/>
    </row>
    <row r="2124" spans="3:3" ht="17.45" customHeight="1">
      <c r="C2124" s="58"/>
    </row>
    <row r="2125" spans="3:3" ht="17.45" customHeight="1">
      <c r="C2125" s="58"/>
    </row>
    <row r="2126" spans="3:3" ht="17.45" customHeight="1">
      <c r="C2126" s="58"/>
    </row>
    <row r="2127" spans="3:3" ht="17.45" customHeight="1">
      <c r="C2127" s="58"/>
    </row>
    <row r="2128" spans="3:3" ht="17.45" customHeight="1">
      <c r="C2128" s="58"/>
    </row>
    <row r="2129" spans="3:3" ht="17.45" customHeight="1">
      <c r="C2129" s="58"/>
    </row>
    <row r="2130" spans="3:3" ht="17.45" customHeight="1">
      <c r="C2130" s="58"/>
    </row>
    <row r="2131" spans="3:3" ht="17.45" customHeight="1">
      <c r="C2131" s="58"/>
    </row>
    <row r="2132" spans="3:3" ht="17.45" customHeight="1">
      <c r="C2132" s="58"/>
    </row>
    <row r="2133" spans="3:3" ht="17.45" customHeight="1">
      <c r="C2133" s="58"/>
    </row>
    <row r="2134" spans="3:3" ht="17.45" customHeight="1">
      <c r="C2134" s="58"/>
    </row>
    <row r="2135" spans="3:3" ht="17.45" customHeight="1">
      <c r="C2135" s="58"/>
    </row>
    <row r="2136" spans="3:3" ht="17.45" customHeight="1">
      <c r="C2136" s="58"/>
    </row>
    <row r="2137" spans="3:3" ht="17.45" customHeight="1">
      <c r="C2137" s="58"/>
    </row>
    <row r="2138" spans="3:3" ht="17.45" customHeight="1">
      <c r="C2138" s="58"/>
    </row>
    <row r="2139" spans="3:3" ht="17.45" customHeight="1">
      <c r="C2139" s="58"/>
    </row>
    <row r="2140" spans="3:3" ht="17.45" customHeight="1">
      <c r="C2140" s="58"/>
    </row>
    <row r="2141" spans="3:3" ht="17.45" customHeight="1">
      <c r="C2141" s="58"/>
    </row>
    <row r="2142" spans="3:3" ht="17.45" customHeight="1">
      <c r="C2142" s="58"/>
    </row>
    <row r="2143" spans="3:3" ht="17.45" customHeight="1">
      <c r="C2143" s="58"/>
    </row>
    <row r="2144" spans="3:3" ht="17.45" customHeight="1">
      <c r="C2144" s="58"/>
    </row>
    <row r="2145" spans="3:3" ht="17.45" customHeight="1">
      <c r="C2145" s="58"/>
    </row>
    <row r="2146" spans="3:3" ht="17.45" customHeight="1">
      <c r="C2146" s="58"/>
    </row>
    <row r="2147" spans="3:3" ht="17.45" customHeight="1">
      <c r="C2147" s="58"/>
    </row>
    <row r="2148" spans="3:3" ht="17.45" customHeight="1">
      <c r="C2148" s="58"/>
    </row>
    <row r="2149" spans="3:3" ht="17.45" customHeight="1">
      <c r="C2149" s="58"/>
    </row>
    <row r="2150" spans="3:3" ht="17.45" customHeight="1">
      <c r="C2150" s="58"/>
    </row>
    <row r="2151" spans="3:3" ht="17.45" customHeight="1">
      <c r="C2151" s="58"/>
    </row>
    <row r="2152" spans="3:3" ht="17.45" customHeight="1">
      <c r="C2152" s="58"/>
    </row>
    <row r="2153" spans="3:3" ht="17.45" customHeight="1">
      <c r="C2153" s="58"/>
    </row>
    <row r="2154" spans="3:3" ht="17.45" customHeight="1">
      <c r="C2154" s="58"/>
    </row>
    <row r="2155" spans="3:3" ht="17.45" customHeight="1">
      <c r="C2155" s="58"/>
    </row>
    <row r="2156" spans="3:3" ht="17.45" customHeight="1">
      <c r="C2156" s="58"/>
    </row>
    <row r="2157" spans="3:3" ht="17.45" customHeight="1">
      <c r="C2157" s="58"/>
    </row>
    <row r="2158" spans="3:3" ht="17.45" customHeight="1">
      <c r="C2158" s="58"/>
    </row>
    <row r="2159" spans="3:3" ht="17.45" customHeight="1">
      <c r="C2159" s="58"/>
    </row>
    <row r="2160" spans="3:3" ht="17.45" customHeight="1">
      <c r="C2160" s="58"/>
    </row>
    <row r="2161" spans="3:3" ht="17.45" customHeight="1">
      <c r="C2161" s="58"/>
    </row>
    <row r="2162" spans="3:3" ht="17.45" customHeight="1">
      <c r="C2162" s="58"/>
    </row>
    <row r="2163" spans="3:3" ht="17.45" customHeight="1">
      <c r="C2163" s="58"/>
    </row>
    <row r="2164" spans="3:3" ht="17.45" customHeight="1">
      <c r="C2164" s="58"/>
    </row>
    <row r="2165" spans="3:3" ht="17.45" customHeight="1">
      <c r="C2165" s="58"/>
    </row>
    <row r="2166" spans="3:3" ht="17.45" customHeight="1">
      <c r="C2166" s="58"/>
    </row>
    <row r="2167" spans="3:3" ht="17.45" customHeight="1">
      <c r="C2167" s="58"/>
    </row>
    <row r="2168" spans="3:3" ht="17.45" customHeight="1">
      <c r="C2168" s="58"/>
    </row>
    <row r="2169" spans="3:3" ht="17.45" customHeight="1">
      <c r="C2169" s="58"/>
    </row>
    <row r="2170" spans="3:3" ht="17.45" customHeight="1">
      <c r="C2170" s="58"/>
    </row>
    <row r="2171" spans="3:3" ht="17.45" customHeight="1">
      <c r="C2171" s="58"/>
    </row>
    <row r="2172" spans="3:3" ht="17.45" customHeight="1">
      <c r="C2172" s="58"/>
    </row>
    <row r="2173" spans="3:3" ht="17.45" customHeight="1">
      <c r="C2173" s="58"/>
    </row>
    <row r="2174" spans="3:3" ht="17.45" customHeight="1">
      <c r="C2174" s="58"/>
    </row>
    <row r="2175" spans="3:3" ht="17.45" customHeight="1">
      <c r="C2175" s="58"/>
    </row>
    <row r="2176" spans="3:3" ht="17.45" customHeight="1">
      <c r="C2176" s="58"/>
    </row>
    <row r="2177" spans="3:3" ht="17.45" customHeight="1">
      <c r="C2177" s="58"/>
    </row>
    <row r="2178" spans="3:3" ht="17.45" customHeight="1">
      <c r="C2178" s="58"/>
    </row>
    <row r="2179" spans="3:3" ht="17.45" customHeight="1">
      <c r="C2179" s="58"/>
    </row>
    <row r="2180" spans="3:3" ht="17.45" customHeight="1">
      <c r="C2180" s="58"/>
    </row>
    <row r="2181" spans="3:3" ht="17.45" customHeight="1">
      <c r="C2181" s="58"/>
    </row>
    <row r="2182" spans="3:3" ht="17.45" customHeight="1">
      <c r="C2182" s="58"/>
    </row>
    <row r="2183" spans="3:3" ht="17.45" customHeight="1">
      <c r="C2183" s="58"/>
    </row>
    <row r="2184" spans="3:3" ht="17.45" customHeight="1">
      <c r="C2184" s="58"/>
    </row>
    <row r="2185" spans="3:3" ht="17.45" customHeight="1">
      <c r="C2185" s="58"/>
    </row>
    <row r="2186" spans="3:3" ht="17.45" customHeight="1">
      <c r="C2186" s="58"/>
    </row>
    <row r="2187" spans="3:3" ht="17.45" customHeight="1">
      <c r="C2187" s="58"/>
    </row>
    <row r="2188" spans="3:3" ht="17.45" customHeight="1">
      <c r="C2188" s="58"/>
    </row>
    <row r="2189" spans="3:3" ht="17.45" customHeight="1">
      <c r="C2189" s="58"/>
    </row>
    <row r="2190" spans="3:3" ht="17.45" customHeight="1">
      <c r="C2190" s="58"/>
    </row>
    <row r="2191" spans="3:3" ht="17.45" customHeight="1">
      <c r="C2191" s="58"/>
    </row>
    <row r="2192" spans="3:3" ht="17.45" customHeight="1">
      <c r="C2192" s="58"/>
    </row>
    <row r="2193" spans="3:3" ht="17.45" customHeight="1">
      <c r="C2193" s="58"/>
    </row>
    <row r="2194" spans="3:3" ht="17.45" customHeight="1">
      <c r="C2194" s="58"/>
    </row>
    <row r="2195" spans="3:3" ht="17.45" customHeight="1">
      <c r="C2195" s="58"/>
    </row>
    <row r="2196" spans="3:3" ht="17.45" customHeight="1">
      <c r="C2196" s="58"/>
    </row>
    <row r="2197" spans="3:3" ht="17.45" customHeight="1">
      <c r="C2197" s="58"/>
    </row>
    <row r="2198" spans="3:3" ht="17.45" customHeight="1">
      <c r="C2198" s="58"/>
    </row>
    <row r="2199" spans="3:3" ht="17.45" customHeight="1">
      <c r="C2199" s="58"/>
    </row>
    <row r="2200" spans="3:3" ht="17.45" customHeight="1">
      <c r="C2200" s="58"/>
    </row>
    <row r="2201" spans="3:3" ht="17.45" customHeight="1">
      <c r="C2201" s="58"/>
    </row>
    <row r="2202" spans="3:3" ht="17.45" customHeight="1">
      <c r="C2202" s="58"/>
    </row>
    <row r="2203" spans="3:3" ht="17.45" customHeight="1">
      <c r="C2203" s="58"/>
    </row>
    <row r="2204" spans="3:3" ht="17.45" customHeight="1">
      <c r="C2204" s="58"/>
    </row>
    <row r="2205" spans="3:3" ht="17.45" customHeight="1">
      <c r="C2205" s="58"/>
    </row>
    <row r="2206" spans="3:3" ht="17.45" customHeight="1">
      <c r="C2206" s="58"/>
    </row>
    <row r="2207" spans="3:3" ht="17.45" customHeight="1">
      <c r="C2207" s="58"/>
    </row>
    <row r="2208" spans="3:3" ht="17.45" customHeight="1">
      <c r="C2208" s="58"/>
    </row>
    <row r="2209" spans="3:3" ht="17.45" customHeight="1">
      <c r="C2209" s="58"/>
    </row>
    <row r="2210" spans="3:3" ht="17.45" customHeight="1">
      <c r="C2210" s="58"/>
    </row>
    <row r="2211" spans="3:3" ht="17.45" customHeight="1">
      <c r="C2211" s="58"/>
    </row>
    <row r="2212" spans="3:3" ht="17.45" customHeight="1">
      <c r="C2212" s="58"/>
    </row>
    <row r="2213" spans="3:3" ht="17.45" customHeight="1">
      <c r="C2213" s="58"/>
    </row>
    <row r="2214" spans="3:3" ht="17.45" customHeight="1">
      <c r="C2214" s="58"/>
    </row>
    <row r="2215" spans="3:3" ht="17.45" customHeight="1">
      <c r="C2215" s="58"/>
    </row>
    <row r="2216" spans="3:3" ht="17.45" customHeight="1">
      <c r="C2216" s="58"/>
    </row>
    <row r="2217" spans="3:3" ht="17.45" customHeight="1">
      <c r="C2217" s="58"/>
    </row>
    <row r="2218" spans="3:3" ht="17.45" customHeight="1">
      <c r="C2218" s="58"/>
    </row>
    <row r="2219" spans="3:3" ht="17.45" customHeight="1">
      <c r="C2219" s="58"/>
    </row>
    <row r="2220" spans="3:3" ht="17.45" customHeight="1">
      <c r="C2220" s="58"/>
    </row>
    <row r="2221" spans="3:3" ht="17.45" customHeight="1">
      <c r="C2221" s="58"/>
    </row>
    <row r="2222" spans="3:3" ht="17.45" customHeight="1">
      <c r="C2222" s="58"/>
    </row>
    <row r="2223" spans="3:3" ht="17.45" customHeight="1">
      <c r="C2223" s="58"/>
    </row>
    <row r="2224" spans="3:3" ht="17.45" customHeight="1">
      <c r="C2224" s="58"/>
    </row>
    <row r="2225" spans="3:3" ht="17.45" customHeight="1">
      <c r="C2225" s="58"/>
    </row>
    <row r="2226" spans="3:3" ht="17.45" customHeight="1">
      <c r="C2226" s="58"/>
    </row>
    <row r="2227" spans="3:3" ht="17.45" customHeight="1">
      <c r="C2227" s="58"/>
    </row>
    <row r="2228" spans="3:3" ht="17.45" customHeight="1">
      <c r="C2228" s="58"/>
    </row>
    <row r="2229" spans="3:3" ht="17.45" customHeight="1">
      <c r="C2229" s="58"/>
    </row>
    <row r="2230" spans="3:3" ht="17.45" customHeight="1">
      <c r="C2230" s="58"/>
    </row>
    <row r="2231" spans="3:3" ht="17.45" customHeight="1">
      <c r="C2231" s="58"/>
    </row>
    <row r="2232" spans="3:3" ht="17.45" customHeight="1">
      <c r="C2232" s="58"/>
    </row>
    <row r="2233" spans="3:3" ht="17.45" customHeight="1">
      <c r="C2233" s="58"/>
    </row>
    <row r="2234" spans="3:3" ht="17.45" customHeight="1">
      <c r="C2234" s="58"/>
    </row>
    <row r="2235" spans="3:3" ht="17.45" customHeight="1">
      <c r="C2235" s="58"/>
    </row>
    <row r="2236" spans="3:3" ht="17.45" customHeight="1">
      <c r="C2236" s="58"/>
    </row>
    <row r="2237" spans="3:3" ht="17.45" customHeight="1">
      <c r="C2237" s="58"/>
    </row>
    <row r="2238" spans="3:3" ht="17.45" customHeight="1">
      <c r="C2238" s="58"/>
    </row>
    <row r="2239" spans="3:3" ht="17.45" customHeight="1">
      <c r="C2239" s="58"/>
    </row>
    <row r="2240" spans="3:3" ht="17.45" customHeight="1">
      <c r="C2240" s="58"/>
    </row>
    <row r="2241" spans="3:3" ht="17.45" customHeight="1">
      <c r="C2241" s="58"/>
    </row>
    <row r="2242" spans="3:3" ht="17.45" customHeight="1">
      <c r="C2242" s="58"/>
    </row>
    <row r="2243" spans="3:3" ht="17.45" customHeight="1">
      <c r="C2243" s="58"/>
    </row>
    <row r="2244" spans="3:3" ht="17.45" customHeight="1">
      <c r="C2244" s="58"/>
    </row>
    <row r="2245" spans="3:3" ht="17.45" customHeight="1">
      <c r="C2245" s="58"/>
    </row>
    <row r="2246" spans="3:3" ht="17.45" customHeight="1">
      <c r="C2246" s="58"/>
    </row>
    <row r="2247" spans="3:3" ht="17.45" customHeight="1">
      <c r="C2247" s="58"/>
    </row>
    <row r="2248" spans="3:3" ht="17.45" customHeight="1">
      <c r="C2248" s="58"/>
    </row>
    <row r="2249" spans="3:3" ht="17.45" customHeight="1">
      <c r="C2249" s="58"/>
    </row>
    <row r="2250" spans="3:3" ht="17.45" customHeight="1">
      <c r="C2250" s="58"/>
    </row>
    <row r="2251" spans="3:3" ht="17.45" customHeight="1">
      <c r="C2251" s="58"/>
    </row>
    <row r="2252" spans="3:3" ht="17.45" customHeight="1">
      <c r="C2252" s="58"/>
    </row>
    <row r="2253" spans="3:3" ht="17.45" customHeight="1">
      <c r="C2253" s="58"/>
    </row>
    <row r="2254" spans="3:3" ht="17.45" customHeight="1">
      <c r="C2254" s="58"/>
    </row>
    <row r="2255" spans="3:3" ht="17.45" customHeight="1">
      <c r="C2255" s="58"/>
    </row>
    <row r="2256" spans="3:3" ht="17.45" customHeight="1">
      <c r="C2256" s="58"/>
    </row>
    <row r="2257" spans="3:3" ht="17.45" customHeight="1">
      <c r="C2257" s="58"/>
    </row>
    <row r="2258" spans="3:3" ht="17.45" customHeight="1">
      <c r="C2258" s="58"/>
    </row>
    <row r="2259" spans="3:3" ht="17.45" customHeight="1">
      <c r="C2259" s="58"/>
    </row>
    <row r="2260" spans="3:3" ht="17.45" customHeight="1">
      <c r="C2260" s="58"/>
    </row>
    <row r="2261" spans="3:3" ht="17.45" customHeight="1">
      <c r="C2261" s="58"/>
    </row>
    <row r="2262" spans="3:3" ht="17.45" customHeight="1">
      <c r="C2262" s="58"/>
    </row>
    <row r="2263" spans="3:3" ht="17.45" customHeight="1">
      <c r="C2263" s="58"/>
    </row>
    <row r="2264" spans="3:3" ht="17.45" customHeight="1">
      <c r="C2264" s="58"/>
    </row>
    <row r="2265" spans="3:3" ht="17.45" customHeight="1">
      <c r="C2265" s="58"/>
    </row>
    <row r="2266" spans="3:3" ht="17.45" customHeight="1">
      <c r="C2266" s="58"/>
    </row>
    <row r="2267" spans="3:3" ht="17.45" customHeight="1">
      <c r="C2267" s="58"/>
    </row>
    <row r="2268" spans="3:3" ht="17.45" customHeight="1">
      <c r="C2268" s="58"/>
    </row>
    <row r="2269" spans="3:3" ht="17.45" customHeight="1">
      <c r="C2269" s="58"/>
    </row>
    <row r="2270" spans="3:3" ht="17.45" customHeight="1">
      <c r="C2270" s="58"/>
    </row>
    <row r="2271" spans="3:3" ht="17.45" customHeight="1">
      <c r="C2271" s="58"/>
    </row>
    <row r="2272" spans="3:3" ht="17.45" customHeight="1">
      <c r="C2272" s="58"/>
    </row>
    <row r="2273" spans="3:3" ht="17.45" customHeight="1">
      <c r="C2273" s="58"/>
    </row>
    <row r="2274" spans="3:3" ht="17.45" customHeight="1">
      <c r="C2274" s="58"/>
    </row>
    <row r="2275" spans="3:3" ht="17.45" customHeight="1">
      <c r="C2275" s="58"/>
    </row>
  </sheetData>
  <mergeCells count="19">
    <mergeCell ref="A42:B42"/>
    <mergeCell ref="A1:F1"/>
    <mergeCell ref="A2:B2"/>
    <mergeCell ref="A32:B32"/>
    <mergeCell ref="A33:B33"/>
    <mergeCell ref="A34:B34"/>
    <mergeCell ref="A36:B36"/>
    <mergeCell ref="A37:D37"/>
    <mergeCell ref="A38:B38"/>
    <mergeCell ref="A39:B39"/>
    <mergeCell ref="A40:B40"/>
    <mergeCell ref="A41:B41"/>
    <mergeCell ref="A49:B49"/>
    <mergeCell ref="A43:B43"/>
    <mergeCell ref="A44:B44"/>
    <mergeCell ref="A45:B45"/>
    <mergeCell ref="A46:B46"/>
    <mergeCell ref="A47:B47"/>
    <mergeCell ref="A48:B48"/>
  </mergeCells>
  <printOptions horizontalCentered="1" verticalCentered="1"/>
  <pageMargins left="0.5" right="0.5" top="0.7" bottom="0.64" header="0.75" footer="0.3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1"/>
  <sheetViews>
    <sheetView rightToLeft="1" workbookViewId="0">
      <selection activeCell="F5" sqref="F5:F30"/>
    </sheetView>
  </sheetViews>
  <sheetFormatPr defaultRowHeight="17.25" customHeight="1"/>
  <cols>
    <col min="1" max="1" width="7.28515625" customWidth="1"/>
    <col min="2" max="2" width="40.140625" style="76" customWidth="1"/>
    <col min="3" max="3" width="14.140625" style="77" customWidth="1"/>
    <col min="4" max="4" width="8.5703125" customWidth="1"/>
    <col min="5" max="5" width="45.140625" style="76" customWidth="1"/>
    <col min="6" max="6" width="17.28515625" style="77" customWidth="1"/>
    <col min="9" max="9" width="24" bestFit="1" customWidth="1"/>
  </cols>
  <sheetData>
    <row r="1" spans="1:9" ht="17.25" customHeight="1">
      <c r="A1" s="101" t="s">
        <v>300</v>
      </c>
      <c r="B1" s="101"/>
      <c r="C1" s="101"/>
      <c r="D1" s="101"/>
      <c r="E1" s="101"/>
      <c r="F1" s="101"/>
    </row>
    <row r="2" spans="1:9" ht="17.100000000000001" customHeight="1">
      <c r="A2" s="102" t="s">
        <v>354</v>
      </c>
      <c r="B2" s="102"/>
      <c r="C2" s="38"/>
      <c r="D2" s="38"/>
      <c r="E2" s="38"/>
      <c r="F2" s="38"/>
    </row>
    <row r="3" spans="1:9" ht="17.100000000000001" customHeight="1">
      <c r="A3" s="39"/>
      <c r="B3" s="40"/>
      <c r="C3" s="41"/>
      <c r="D3" s="41"/>
      <c r="E3" s="21"/>
      <c r="F3" s="42" t="s">
        <v>1</v>
      </c>
    </row>
    <row r="4" spans="1:9" ht="17.100000000000001" customHeight="1">
      <c r="A4" s="43" t="s">
        <v>270</v>
      </c>
      <c r="B4" s="44" t="s">
        <v>301</v>
      </c>
      <c r="C4" s="43" t="s">
        <v>4</v>
      </c>
      <c r="D4" s="43" t="s">
        <v>270</v>
      </c>
      <c r="E4" s="44" t="s">
        <v>3</v>
      </c>
      <c r="F4" s="45" t="s">
        <v>4</v>
      </c>
    </row>
    <row r="5" spans="1:9" ht="17.100000000000001" customHeight="1">
      <c r="A5" s="15">
        <v>100</v>
      </c>
      <c r="B5" s="17" t="s">
        <v>5</v>
      </c>
      <c r="C5" s="70">
        <v>32000000</v>
      </c>
      <c r="D5" s="15">
        <v>2700</v>
      </c>
      <c r="E5" s="48" t="s">
        <v>302</v>
      </c>
      <c r="F5" s="70">
        <v>0</v>
      </c>
    </row>
    <row r="6" spans="1:9" ht="17.100000000000001" customHeight="1">
      <c r="A6" s="15">
        <v>200</v>
      </c>
      <c r="B6" s="17" t="s">
        <v>272</v>
      </c>
      <c r="C6" s="70">
        <v>106027078</v>
      </c>
      <c r="D6" s="15">
        <v>2800</v>
      </c>
      <c r="E6" s="17" t="s">
        <v>8</v>
      </c>
      <c r="F6" s="71">
        <v>336411673</v>
      </c>
    </row>
    <row r="7" spans="1:9" ht="17.100000000000001" customHeight="1">
      <c r="A7" s="15">
        <v>300</v>
      </c>
      <c r="B7" s="17" t="s">
        <v>273</v>
      </c>
      <c r="C7" s="70">
        <v>138027078</v>
      </c>
      <c r="D7" s="15">
        <v>2900</v>
      </c>
      <c r="E7" s="17" t="s">
        <v>274</v>
      </c>
      <c r="F7" s="70">
        <v>417521044</v>
      </c>
    </row>
    <row r="8" spans="1:9" ht="17.100000000000001" customHeight="1">
      <c r="A8" s="15">
        <v>400</v>
      </c>
      <c r="B8" s="17" t="s">
        <v>91</v>
      </c>
      <c r="C8" s="70">
        <v>0</v>
      </c>
      <c r="D8" s="15">
        <v>3000</v>
      </c>
      <c r="E8" s="17" t="s">
        <v>275</v>
      </c>
      <c r="F8" s="70">
        <v>56439362</v>
      </c>
    </row>
    <row r="9" spans="1:9" ht="17.100000000000001" customHeight="1">
      <c r="A9" s="15">
        <v>500</v>
      </c>
      <c r="B9" s="17" t="s">
        <v>276</v>
      </c>
      <c r="C9" s="70">
        <v>11051464</v>
      </c>
      <c r="D9" s="15">
        <v>3100</v>
      </c>
      <c r="E9" s="17" t="s">
        <v>14</v>
      </c>
      <c r="F9" s="70">
        <v>10125584</v>
      </c>
      <c r="I9" s="72"/>
    </row>
    <row r="10" spans="1:9" ht="17.100000000000001" customHeight="1">
      <c r="A10" s="15">
        <v>600</v>
      </c>
      <c r="B10" s="17" t="s">
        <v>277</v>
      </c>
      <c r="C10" s="70">
        <v>0</v>
      </c>
      <c r="D10" s="15">
        <v>3200</v>
      </c>
      <c r="E10" s="17" t="s">
        <v>278</v>
      </c>
      <c r="F10" s="70">
        <v>1165161</v>
      </c>
    </row>
    <row r="11" spans="1:9" ht="17.100000000000001" customHeight="1">
      <c r="A11" s="15">
        <v>700</v>
      </c>
      <c r="B11" s="17" t="s">
        <v>17</v>
      </c>
      <c r="C11" s="70">
        <v>0</v>
      </c>
      <c r="D11" s="15">
        <v>3300</v>
      </c>
      <c r="E11" s="17" t="s">
        <v>18</v>
      </c>
      <c r="F11" s="70">
        <v>67730107</v>
      </c>
    </row>
    <row r="12" spans="1:9" ht="17.100000000000001" customHeight="1">
      <c r="A12" s="15">
        <v>800</v>
      </c>
      <c r="B12" s="17" t="s">
        <v>19</v>
      </c>
      <c r="C12" s="70">
        <v>0</v>
      </c>
      <c r="D12" s="15">
        <v>3400</v>
      </c>
      <c r="E12" s="17" t="s">
        <v>279</v>
      </c>
      <c r="F12" s="70">
        <v>27002316</v>
      </c>
    </row>
    <row r="13" spans="1:9" ht="17.100000000000001" customHeight="1">
      <c r="A13" s="15">
        <v>900</v>
      </c>
      <c r="B13" s="17" t="s">
        <v>280</v>
      </c>
      <c r="C13" s="70">
        <v>16164740</v>
      </c>
      <c r="D13" s="15">
        <v>3500</v>
      </c>
      <c r="E13" s="17" t="s">
        <v>22</v>
      </c>
      <c r="F13" s="70">
        <v>40727791</v>
      </c>
    </row>
    <row r="14" spans="1:9" ht="17.100000000000001" customHeight="1">
      <c r="A14" s="15">
        <v>1000</v>
      </c>
      <c r="B14" s="17" t="s">
        <v>23</v>
      </c>
      <c r="C14" s="70">
        <v>171168391</v>
      </c>
      <c r="D14" s="15">
        <v>3600</v>
      </c>
      <c r="E14" s="17" t="s">
        <v>24</v>
      </c>
      <c r="F14" s="70">
        <v>2035403</v>
      </c>
    </row>
    <row r="15" spans="1:9" ht="17.100000000000001" customHeight="1">
      <c r="A15" s="15">
        <v>1100</v>
      </c>
      <c r="B15" s="17" t="s">
        <v>25</v>
      </c>
      <c r="C15" s="70">
        <v>336411673</v>
      </c>
      <c r="D15" s="15">
        <v>3700</v>
      </c>
      <c r="E15" s="17" t="s">
        <v>281</v>
      </c>
      <c r="F15" s="70">
        <v>0</v>
      </c>
    </row>
    <row r="16" spans="1:9" ht="17.100000000000001" customHeight="1">
      <c r="A16" s="15">
        <v>1200</v>
      </c>
      <c r="B16" s="17" t="s">
        <v>282</v>
      </c>
      <c r="C16" s="70">
        <v>0</v>
      </c>
      <c r="D16" s="15">
        <v>3800</v>
      </c>
      <c r="E16" s="17" t="s">
        <v>28</v>
      </c>
      <c r="F16" s="70">
        <v>38692388</v>
      </c>
    </row>
    <row r="17" spans="1:6" ht="17.100000000000001" customHeight="1">
      <c r="A17" s="15">
        <v>1300</v>
      </c>
      <c r="B17" s="17" t="s">
        <v>303</v>
      </c>
      <c r="C17" s="70">
        <v>81109371</v>
      </c>
      <c r="D17" s="15">
        <v>3900</v>
      </c>
      <c r="E17" s="17" t="s">
        <v>304</v>
      </c>
      <c r="F17" s="73">
        <v>2224086</v>
      </c>
    </row>
    <row r="18" spans="1:6" ht="17.100000000000001" customHeight="1">
      <c r="A18" s="15">
        <v>1400</v>
      </c>
      <c r="B18" s="17" t="s">
        <v>31</v>
      </c>
      <c r="C18" s="70">
        <v>417521044</v>
      </c>
      <c r="D18" s="15">
        <v>4000</v>
      </c>
      <c r="E18" s="17" t="s">
        <v>284</v>
      </c>
      <c r="F18" s="70">
        <v>36909890</v>
      </c>
    </row>
    <row r="19" spans="1:6" ht="17.100000000000001" customHeight="1">
      <c r="A19" s="15">
        <v>1500</v>
      </c>
      <c r="B19" s="17" t="s">
        <v>285</v>
      </c>
      <c r="C19" s="70">
        <v>24391924</v>
      </c>
      <c r="D19" s="15">
        <v>4100</v>
      </c>
      <c r="E19" s="17" t="s">
        <v>286</v>
      </c>
      <c r="F19" s="70">
        <v>-4576943</v>
      </c>
    </row>
    <row r="20" spans="1:6" ht="17.100000000000001" customHeight="1">
      <c r="A20" s="15">
        <v>1600</v>
      </c>
      <c r="B20" s="17" t="s">
        <v>305</v>
      </c>
      <c r="C20" s="70">
        <v>11416789</v>
      </c>
      <c r="D20" s="15">
        <v>4200</v>
      </c>
      <c r="E20" s="17" t="s">
        <v>288</v>
      </c>
      <c r="F20" s="70">
        <v>32332947</v>
      </c>
    </row>
    <row r="21" spans="1:6" ht="17.100000000000001" customHeight="1">
      <c r="A21" s="15">
        <v>1700</v>
      </c>
      <c r="B21" s="17" t="s">
        <v>289</v>
      </c>
      <c r="C21" s="70">
        <v>12975135</v>
      </c>
      <c r="D21" s="15">
        <v>4220</v>
      </c>
      <c r="E21" s="17" t="s">
        <v>38</v>
      </c>
      <c r="F21" s="70">
        <v>21161044</v>
      </c>
    </row>
    <row r="22" spans="1:6" ht="17.100000000000001" customHeight="1">
      <c r="A22" s="15">
        <v>1800</v>
      </c>
      <c r="B22" s="17" t="s">
        <v>39</v>
      </c>
      <c r="C22" s="70">
        <v>1103608</v>
      </c>
      <c r="D22" s="15">
        <v>4221</v>
      </c>
      <c r="E22" s="51" t="s">
        <v>40</v>
      </c>
      <c r="F22" s="70">
        <v>12270793</v>
      </c>
    </row>
    <row r="23" spans="1:6" ht="17.100000000000001" customHeight="1">
      <c r="A23" s="15">
        <v>1900</v>
      </c>
      <c r="B23" s="17" t="s">
        <v>290</v>
      </c>
      <c r="C23" s="70">
        <v>3</v>
      </c>
      <c r="D23" s="15">
        <v>4222</v>
      </c>
      <c r="E23" s="51" t="s">
        <v>42</v>
      </c>
      <c r="F23" s="70">
        <v>2963417</v>
      </c>
    </row>
    <row r="24" spans="1:6" ht="17.100000000000001" customHeight="1">
      <c r="A24" s="15">
        <v>2000</v>
      </c>
      <c r="B24" s="17" t="s">
        <v>291</v>
      </c>
      <c r="C24" s="70">
        <v>228467812</v>
      </c>
      <c r="D24" s="15">
        <v>4223</v>
      </c>
      <c r="E24" s="51" t="s">
        <v>44</v>
      </c>
      <c r="F24" s="70">
        <v>0</v>
      </c>
    </row>
    <row r="25" spans="1:6" ht="17.100000000000001" customHeight="1">
      <c r="A25" s="15">
        <v>2100</v>
      </c>
      <c r="B25" s="17" t="s">
        <v>93</v>
      </c>
      <c r="C25" s="70">
        <v>0</v>
      </c>
      <c r="D25" s="15">
        <v>4240</v>
      </c>
      <c r="E25" s="17" t="s">
        <v>256</v>
      </c>
      <c r="F25" s="70">
        <v>16333757</v>
      </c>
    </row>
    <row r="26" spans="1:6" ht="17.100000000000001" customHeight="1">
      <c r="A26" s="15">
        <v>2200</v>
      </c>
      <c r="B26" s="17" t="s">
        <v>47</v>
      </c>
      <c r="C26" s="70">
        <v>67289091</v>
      </c>
      <c r="D26" s="15">
        <v>4260</v>
      </c>
      <c r="E26" s="17" t="s">
        <v>292</v>
      </c>
      <c r="F26" s="70">
        <v>-5161854</v>
      </c>
    </row>
    <row r="27" spans="1:6" ht="17.100000000000001" customHeight="1">
      <c r="A27" s="15">
        <v>2300</v>
      </c>
      <c r="B27" s="17" t="s">
        <v>293</v>
      </c>
      <c r="C27" s="70">
        <v>20886674</v>
      </c>
      <c r="D27" s="15">
        <v>4280</v>
      </c>
      <c r="E27" s="17" t="s">
        <v>294</v>
      </c>
      <c r="F27" s="70">
        <v>0</v>
      </c>
    </row>
    <row r="28" spans="1:6" ht="17.100000000000001" customHeight="1">
      <c r="A28" s="15">
        <v>2400</v>
      </c>
      <c r="B28" s="17" t="s">
        <v>306</v>
      </c>
      <c r="C28" s="70">
        <v>86798724</v>
      </c>
      <c r="D28" s="15">
        <v>4300</v>
      </c>
      <c r="E28" s="17" t="s">
        <v>296</v>
      </c>
      <c r="F28" s="70">
        <v>38945293</v>
      </c>
    </row>
    <row r="29" spans="1:6" ht="17.100000000000001" customHeight="1">
      <c r="A29" s="15">
        <v>2500</v>
      </c>
      <c r="B29" s="17" t="s">
        <v>297</v>
      </c>
      <c r="C29" s="70">
        <v>404545909</v>
      </c>
      <c r="D29" s="15">
        <v>4400</v>
      </c>
      <c r="E29" s="17" t="s">
        <v>54</v>
      </c>
      <c r="F29" s="70">
        <v>16333757</v>
      </c>
    </row>
    <row r="30" spans="1:6" ht="17.100000000000001" customHeight="1">
      <c r="A30" s="15">
        <v>2600</v>
      </c>
      <c r="B30" s="17" t="s">
        <v>55</v>
      </c>
      <c r="C30" s="70">
        <v>323436538</v>
      </c>
      <c r="D30" s="15">
        <v>4500</v>
      </c>
      <c r="E30" s="17" t="s">
        <v>56</v>
      </c>
      <c r="F30" s="70">
        <v>20576133</v>
      </c>
    </row>
    <row r="31" spans="1:6" ht="17.25" hidden="1" customHeight="1">
      <c r="A31" s="18"/>
      <c r="B31" s="21"/>
      <c r="C31" s="41"/>
      <c r="D31" s="18"/>
      <c r="E31" s="21"/>
      <c r="F31" s="41"/>
    </row>
    <row r="32" spans="1:6" ht="17.25" hidden="1" customHeight="1">
      <c r="A32" s="102"/>
      <c r="B32" s="102"/>
      <c r="C32" s="41"/>
      <c r="D32" s="18"/>
      <c r="E32" s="21"/>
      <c r="F32" s="41"/>
    </row>
    <row r="33" spans="1:6" ht="17.25" hidden="1" customHeight="1">
      <c r="A33" s="102"/>
      <c r="B33" s="102"/>
      <c r="C33" s="41">
        <f>C18-F7</f>
        <v>0</v>
      </c>
      <c r="D33" s="18"/>
      <c r="E33" s="21"/>
      <c r="F33" s="41"/>
    </row>
    <row r="34" spans="1:6" ht="17.25" hidden="1" customHeight="1">
      <c r="A34" s="103" t="s">
        <v>57</v>
      </c>
      <c r="B34" s="103"/>
      <c r="C34" s="41"/>
      <c r="D34" s="18"/>
      <c r="E34" s="21"/>
      <c r="F34" s="41">
        <f>F21+F25+F26+F27</f>
        <v>32332947</v>
      </c>
    </row>
    <row r="35" spans="1:6" ht="17.25" hidden="1" customHeight="1">
      <c r="A35" s="52" t="s">
        <v>307</v>
      </c>
      <c r="B35" s="53"/>
      <c r="C35" s="41"/>
      <c r="D35" s="18"/>
      <c r="E35" s="21"/>
      <c r="F35" s="41"/>
    </row>
    <row r="36" spans="1:6" ht="17.25" hidden="1" customHeight="1">
      <c r="A36" s="104" t="s">
        <v>59</v>
      </c>
      <c r="B36" s="104"/>
      <c r="C36" s="41"/>
      <c r="D36" s="18"/>
      <c r="E36" s="21"/>
      <c r="F36" s="41"/>
    </row>
    <row r="37" spans="1:6" ht="17.25" hidden="1" customHeight="1">
      <c r="A37" s="96" t="s">
        <v>308</v>
      </c>
      <c r="B37" s="96"/>
      <c r="C37" s="96"/>
      <c r="D37" s="96"/>
      <c r="E37" s="21"/>
      <c r="F37" s="41"/>
    </row>
    <row r="38" spans="1:6" ht="17.25" hidden="1" customHeight="1">
      <c r="A38" s="97" t="s">
        <v>61</v>
      </c>
      <c r="B38" s="98"/>
      <c r="C38" s="54" t="s">
        <v>62</v>
      </c>
      <c r="D38" s="55" t="s">
        <v>63</v>
      </c>
      <c r="E38" s="21"/>
      <c r="F38" s="41"/>
    </row>
    <row r="39" spans="1:6" ht="17.25" hidden="1" customHeight="1">
      <c r="A39" s="99" t="s">
        <v>309</v>
      </c>
      <c r="B39" s="100"/>
      <c r="C39" s="23">
        <f>F11/F29</f>
        <v>4.1466336862976476</v>
      </c>
      <c r="D39" s="26"/>
      <c r="E39" s="21"/>
      <c r="F39" s="41"/>
    </row>
    <row r="40" spans="1:6" ht="17.25" hidden="1" customHeight="1">
      <c r="A40" s="95" t="s">
        <v>65</v>
      </c>
      <c r="B40" s="95"/>
      <c r="C40" s="23">
        <f>F11/C19</f>
        <v>2.7767431138273473</v>
      </c>
      <c r="D40" s="26"/>
      <c r="E40" s="21"/>
      <c r="F40" s="41"/>
    </row>
    <row r="41" spans="1:6" ht="17.25" hidden="1" customHeight="1">
      <c r="A41" s="95" t="s">
        <v>66</v>
      </c>
      <c r="B41" s="95"/>
      <c r="C41" s="23">
        <f>C29/(C10+C11+C12+C13+C14+C16+C17)</f>
        <v>1.507011393449164</v>
      </c>
      <c r="D41" s="26"/>
      <c r="E41" s="21"/>
      <c r="F41" s="41"/>
    </row>
    <row r="42" spans="1:6" ht="17.25" hidden="1" customHeight="1">
      <c r="A42" s="95" t="s">
        <v>67</v>
      </c>
      <c r="B42" s="95"/>
      <c r="C42" s="23">
        <f>(C26+C27)/(C10+C11+C12+C13+C14+C16+C17)</f>
        <v>0.32847170005888265</v>
      </c>
      <c r="D42" s="26"/>
      <c r="E42" s="21"/>
      <c r="F42" s="41"/>
    </row>
    <row r="43" spans="1:6" ht="17.25" hidden="1" customHeight="1">
      <c r="A43" s="95" t="s">
        <v>310</v>
      </c>
      <c r="B43" s="95"/>
      <c r="C43" s="23"/>
      <c r="D43" s="26">
        <f>(F21/F6)*100%</f>
        <v>6.2902228722604397E-2</v>
      </c>
      <c r="E43" s="21"/>
      <c r="F43" s="41"/>
    </row>
    <row r="44" spans="1:6" ht="17.25" hidden="1" customHeight="1">
      <c r="A44" s="95" t="s">
        <v>311</v>
      </c>
      <c r="B44" s="95"/>
      <c r="C44" s="23"/>
      <c r="D44" s="26">
        <f>(C8/F7)*100</f>
        <v>0</v>
      </c>
      <c r="E44" s="21"/>
      <c r="F44" s="41"/>
    </row>
    <row r="45" spans="1:6" ht="17.25" hidden="1" customHeight="1">
      <c r="A45" s="95" t="s">
        <v>70</v>
      </c>
      <c r="B45" s="95"/>
      <c r="C45" s="23">
        <f>C15/F16</f>
        <v>8.6945182344392915</v>
      </c>
      <c r="D45" s="26"/>
      <c r="E45" s="21"/>
      <c r="F45" s="41"/>
    </row>
    <row r="46" spans="1:6" ht="17.25" hidden="1" customHeight="1">
      <c r="A46" s="95" t="s">
        <v>71</v>
      </c>
      <c r="B46" s="95"/>
      <c r="C46" s="23">
        <f>F21/F16</f>
        <v>0.54690457461555486</v>
      </c>
      <c r="D46" s="26"/>
      <c r="E46" s="21"/>
      <c r="F46" s="41"/>
    </row>
    <row r="47" spans="1:6" ht="17.25" hidden="1" customHeight="1">
      <c r="A47" s="95" t="s">
        <v>312</v>
      </c>
      <c r="B47" s="95"/>
      <c r="C47" s="23"/>
      <c r="D47" s="26">
        <f>(C7/F7)*100%</f>
        <v>0.33058711646639782</v>
      </c>
      <c r="E47" s="21"/>
      <c r="F47" s="41"/>
    </row>
    <row r="48" spans="1:6" ht="17.25" hidden="1" customHeight="1">
      <c r="A48" s="95" t="s">
        <v>73</v>
      </c>
      <c r="B48" s="95"/>
      <c r="C48" s="23">
        <f>F21/C5</f>
        <v>0.66128262500000001</v>
      </c>
      <c r="D48" s="26"/>
      <c r="E48" s="21"/>
      <c r="F48" s="41"/>
    </row>
    <row r="49" spans="1:14" ht="17.25" hidden="1" customHeight="1">
      <c r="A49" s="18"/>
      <c r="B49" s="21"/>
      <c r="C49" s="41"/>
      <c r="D49" s="18"/>
      <c r="E49" s="21"/>
      <c r="F49" s="41"/>
    </row>
    <row r="50" spans="1:14" ht="17.25" hidden="1" customHeight="1">
      <c r="A50" s="18"/>
      <c r="B50" s="21"/>
      <c r="C50" s="41"/>
      <c r="D50" s="18"/>
      <c r="E50" s="21"/>
      <c r="F50" s="41"/>
    </row>
    <row r="51" spans="1:14" ht="17.25" hidden="1" customHeight="1">
      <c r="A51" s="18"/>
      <c r="B51" s="56" t="s">
        <v>75</v>
      </c>
      <c r="C51" s="57" t="s">
        <v>76</v>
      </c>
      <c r="D51" s="57" t="s">
        <v>77</v>
      </c>
      <c r="E51" s="21"/>
      <c r="F51" s="41"/>
    </row>
    <row r="52" spans="1:14" ht="17.25" hidden="1" customHeight="1">
      <c r="A52" s="18"/>
      <c r="B52" s="21" t="s">
        <v>78</v>
      </c>
      <c r="C52" s="58"/>
      <c r="D52" s="49"/>
      <c r="E52" s="59" t="s">
        <v>79</v>
      </c>
      <c r="F52" s="41" t="s">
        <v>299</v>
      </c>
      <c r="G52" t="s">
        <v>80</v>
      </c>
      <c r="H52" t="s">
        <v>81</v>
      </c>
      <c r="I52" t="s">
        <v>82</v>
      </c>
      <c r="J52" t="s">
        <v>83</v>
      </c>
      <c r="K52" t="s">
        <v>84</v>
      </c>
      <c r="L52" t="s">
        <v>85</v>
      </c>
      <c r="M52" t="s">
        <v>86</v>
      </c>
      <c r="N52" t="s">
        <v>87</v>
      </c>
    </row>
    <row r="53" spans="1:14" ht="17.25" hidden="1" customHeight="1">
      <c r="A53" s="18"/>
      <c r="B53" s="21" t="s">
        <v>88</v>
      </c>
      <c r="C53" s="58"/>
      <c r="D53" s="49"/>
      <c r="E53" s="59" t="s">
        <v>89</v>
      </c>
      <c r="F53" s="41"/>
      <c r="M53">
        <f>SUM(G53+H53+I53+J53+K53+L53)</f>
        <v>0</v>
      </c>
    </row>
    <row r="54" spans="1:14" ht="17.25" hidden="1" customHeight="1">
      <c r="A54" s="18"/>
      <c r="B54" s="21" t="s">
        <v>87</v>
      </c>
      <c r="C54" s="58"/>
      <c r="D54" s="49"/>
      <c r="E54" s="59"/>
      <c r="F54" s="41"/>
      <c r="M54">
        <f>SUM(G54+H54+I54+J54+K54+L54)</f>
        <v>0</v>
      </c>
    </row>
    <row r="55" spans="1:14" ht="17.25" hidden="1" customHeight="1">
      <c r="A55" s="18"/>
      <c r="B55" s="21" t="s">
        <v>313</v>
      </c>
      <c r="C55" s="58"/>
      <c r="D55" s="49"/>
      <c r="E55" s="59"/>
      <c r="F55" s="41"/>
    </row>
    <row r="56" spans="1:14" ht="17.25" hidden="1" customHeight="1">
      <c r="A56" s="18"/>
      <c r="B56" s="56" t="s">
        <v>39</v>
      </c>
      <c r="C56" s="58"/>
      <c r="D56" s="49"/>
      <c r="E56" s="59"/>
      <c r="F56" s="41"/>
    </row>
    <row r="57" spans="1:14" ht="17.25" hidden="1" customHeight="1">
      <c r="A57" s="18"/>
      <c r="B57" s="21" t="s">
        <v>91</v>
      </c>
      <c r="C57" s="58"/>
      <c r="D57" s="49"/>
      <c r="E57" s="59"/>
      <c r="F57" s="41"/>
    </row>
    <row r="58" spans="1:14" ht="17.25" hidden="1" customHeight="1">
      <c r="A58" s="18"/>
      <c r="B58" s="21" t="s">
        <v>92</v>
      </c>
      <c r="C58" s="58"/>
      <c r="D58" s="49"/>
      <c r="E58" s="59"/>
      <c r="F58" s="41"/>
    </row>
    <row r="59" spans="1:14" ht="17.25" hidden="1" customHeight="1">
      <c r="A59" s="18"/>
      <c r="B59" s="56" t="s">
        <v>93</v>
      </c>
      <c r="C59" s="58"/>
      <c r="D59" s="49"/>
      <c r="E59" s="59"/>
      <c r="F59" s="41"/>
    </row>
    <row r="60" spans="1:14" ht="17.25" hidden="1" customHeight="1">
      <c r="A60" s="18"/>
      <c r="B60" s="60" t="s">
        <v>94</v>
      </c>
      <c r="C60" s="58"/>
      <c r="D60" s="49"/>
      <c r="E60" s="59"/>
      <c r="F60" s="41"/>
    </row>
    <row r="61" spans="1:14" ht="17.25" hidden="1" customHeight="1">
      <c r="A61" s="18"/>
      <c r="B61" s="21" t="s">
        <v>95</v>
      </c>
      <c r="C61" s="58"/>
      <c r="D61" s="49"/>
      <c r="E61" s="59"/>
      <c r="F61" s="41"/>
    </row>
    <row r="62" spans="1:14" ht="17.25" hidden="1" customHeight="1">
      <c r="A62" s="18"/>
      <c r="B62" s="21" t="s">
        <v>96</v>
      </c>
      <c r="C62" s="58"/>
      <c r="D62" s="49"/>
      <c r="E62" s="59"/>
      <c r="F62" s="41"/>
    </row>
    <row r="63" spans="1:14" ht="17.25" hidden="1" customHeight="1">
      <c r="A63" s="18"/>
      <c r="B63" s="56" t="s">
        <v>97</v>
      </c>
      <c r="C63" s="58"/>
      <c r="D63" s="49"/>
      <c r="E63" s="59"/>
      <c r="F63" s="41"/>
    </row>
    <row r="64" spans="1:14" ht="17.25" hidden="1" customHeight="1">
      <c r="A64" s="18"/>
      <c r="B64" s="21" t="s">
        <v>98</v>
      </c>
      <c r="C64" s="58"/>
      <c r="D64" s="49"/>
      <c r="E64" s="59"/>
      <c r="F64" s="41"/>
    </row>
    <row r="65" spans="1:6" ht="17.25" hidden="1" customHeight="1">
      <c r="A65" s="18"/>
      <c r="B65" s="21" t="s">
        <v>99</v>
      </c>
      <c r="C65" s="58"/>
      <c r="D65" s="49"/>
      <c r="E65" s="59"/>
      <c r="F65" s="41"/>
    </row>
    <row r="66" spans="1:6" ht="17.25" hidden="1" customHeight="1">
      <c r="A66" s="18"/>
      <c r="B66" s="56" t="s">
        <v>100</v>
      </c>
      <c r="C66" s="58"/>
      <c r="D66" s="49"/>
      <c r="E66" s="59"/>
      <c r="F66" s="41"/>
    </row>
    <row r="67" spans="1:6" ht="17.25" hidden="1" customHeight="1">
      <c r="A67" s="18"/>
      <c r="B67" s="21" t="s">
        <v>100</v>
      </c>
      <c r="C67" s="58"/>
      <c r="D67" s="49"/>
      <c r="E67" s="59"/>
      <c r="F67" s="41"/>
    </row>
    <row r="68" spans="1:6" ht="17.25" hidden="1" customHeight="1">
      <c r="A68" s="18"/>
      <c r="B68" s="21" t="s">
        <v>101</v>
      </c>
      <c r="C68" s="58"/>
      <c r="D68" s="49"/>
      <c r="E68" s="59"/>
      <c r="F68" s="41"/>
    </row>
    <row r="69" spans="1:6" ht="17.25" hidden="1" customHeight="1">
      <c r="A69" s="18"/>
      <c r="B69" s="21" t="s">
        <v>102</v>
      </c>
      <c r="C69" s="58"/>
      <c r="D69" s="49"/>
      <c r="E69" s="59"/>
      <c r="F69" s="41"/>
    </row>
    <row r="70" spans="1:6" ht="17.25" hidden="1" customHeight="1">
      <c r="A70" s="18"/>
      <c r="B70" s="21"/>
      <c r="C70" s="58"/>
      <c r="D70" s="49"/>
      <c r="E70" s="59"/>
      <c r="F70" s="41"/>
    </row>
    <row r="71" spans="1:6" ht="17.25" hidden="1" customHeight="1">
      <c r="A71" s="18"/>
      <c r="B71" s="56" t="s">
        <v>103</v>
      </c>
      <c r="C71" s="58"/>
      <c r="D71" s="49"/>
      <c r="E71" s="59"/>
      <c r="F71" s="41"/>
    </row>
    <row r="72" spans="1:6" ht="17.25" hidden="1" customHeight="1">
      <c r="A72" s="18"/>
      <c r="B72" s="21" t="s">
        <v>104</v>
      </c>
      <c r="C72" s="58"/>
      <c r="D72" s="49"/>
      <c r="E72" s="59"/>
      <c r="F72" s="41"/>
    </row>
    <row r="73" spans="1:6" ht="17.25" hidden="1" customHeight="1">
      <c r="A73" s="18"/>
      <c r="B73" s="21" t="s">
        <v>105</v>
      </c>
      <c r="C73" s="58"/>
      <c r="D73" s="49"/>
      <c r="E73" s="59"/>
      <c r="F73" s="41"/>
    </row>
    <row r="74" spans="1:6" ht="17.25" hidden="1" customHeight="1">
      <c r="A74" s="18"/>
      <c r="B74" s="21" t="s">
        <v>106</v>
      </c>
      <c r="C74" s="58"/>
      <c r="D74" s="49"/>
      <c r="E74" s="59"/>
      <c r="F74" s="41"/>
    </row>
    <row r="75" spans="1:6" ht="17.25" hidden="1" customHeight="1">
      <c r="A75" s="18"/>
      <c r="B75" s="21" t="s">
        <v>107</v>
      </c>
      <c r="C75" s="58"/>
      <c r="D75" s="49"/>
      <c r="E75" s="59"/>
      <c r="F75" s="41"/>
    </row>
    <row r="76" spans="1:6" ht="17.25" hidden="1" customHeight="1">
      <c r="A76" s="18"/>
      <c r="B76" s="21" t="s">
        <v>108</v>
      </c>
      <c r="C76" s="58"/>
      <c r="D76" s="49"/>
      <c r="E76" s="59"/>
      <c r="F76" s="41"/>
    </row>
    <row r="77" spans="1:6" ht="17.25" hidden="1" customHeight="1">
      <c r="A77" s="18"/>
      <c r="B77" s="21" t="s">
        <v>109</v>
      </c>
      <c r="C77" s="58"/>
      <c r="D77" s="49"/>
      <c r="E77" s="59"/>
      <c r="F77" s="41"/>
    </row>
    <row r="78" spans="1:6" ht="17.25" hidden="1" customHeight="1">
      <c r="A78" s="18"/>
      <c r="B78" s="21" t="s">
        <v>110</v>
      </c>
      <c r="C78" s="58"/>
      <c r="D78" s="49"/>
      <c r="E78" s="59"/>
      <c r="F78" s="41"/>
    </row>
    <row r="79" spans="1:6" ht="17.25" hidden="1" customHeight="1">
      <c r="A79" s="18"/>
      <c r="B79" s="21" t="s">
        <v>111</v>
      </c>
      <c r="C79" s="58"/>
      <c r="D79" s="49"/>
      <c r="E79" s="59"/>
      <c r="F79" s="41"/>
    </row>
    <row r="80" spans="1:6" ht="17.25" hidden="1" customHeight="1">
      <c r="A80" s="18"/>
      <c r="B80" s="21" t="s">
        <v>112</v>
      </c>
      <c r="C80" s="58"/>
      <c r="D80" s="49"/>
      <c r="E80" s="59"/>
      <c r="F80" s="41"/>
    </row>
    <row r="81" spans="1:6" ht="17.25" hidden="1" customHeight="1">
      <c r="A81" s="18"/>
      <c r="B81" s="21" t="s">
        <v>113</v>
      </c>
      <c r="C81" s="58"/>
      <c r="D81" s="49"/>
      <c r="E81" s="59"/>
      <c r="F81" s="41"/>
    </row>
    <row r="82" spans="1:6" ht="17.25" hidden="1" customHeight="1">
      <c r="A82" s="18"/>
      <c r="B82" s="21" t="s">
        <v>114</v>
      </c>
      <c r="C82" s="58"/>
      <c r="D82" s="49"/>
      <c r="E82" s="59"/>
      <c r="F82" s="41"/>
    </row>
    <row r="83" spans="1:6" ht="17.25" hidden="1" customHeight="1">
      <c r="A83" s="18"/>
      <c r="B83" s="21" t="s">
        <v>115</v>
      </c>
      <c r="C83" s="58"/>
      <c r="D83" s="49"/>
      <c r="E83" s="59"/>
      <c r="F83" s="41"/>
    </row>
    <row r="84" spans="1:6" ht="17.25" hidden="1" customHeight="1">
      <c r="A84" s="18"/>
      <c r="B84" s="21" t="s">
        <v>116</v>
      </c>
      <c r="C84" s="58"/>
      <c r="D84" s="49"/>
      <c r="E84" s="59"/>
      <c r="F84" s="41"/>
    </row>
    <row r="85" spans="1:6" ht="17.25" hidden="1" customHeight="1">
      <c r="A85" s="18"/>
      <c r="B85" s="21" t="s">
        <v>117</v>
      </c>
      <c r="C85" s="58"/>
      <c r="D85" s="49"/>
      <c r="E85" s="59"/>
      <c r="F85" s="41"/>
    </row>
    <row r="86" spans="1:6" ht="17.25" hidden="1" customHeight="1">
      <c r="A86" s="18"/>
      <c r="B86" s="21" t="s">
        <v>118</v>
      </c>
      <c r="C86" s="58"/>
      <c r="D86" s="49"/>
      <c r="E86" s="59"/>
      <c r="F86" s="41"/>
    </row>
    <row r="87" spans="1:6" ht="17.25" hidden="1" customHeight="1">
      <c r="A87" s="18"/>
      <c r="B87" s="21" t="s">
        <v>119</v>
      </c>
      <c r="C87" s="58"/>
      <c r="D87" s="49"/>
      <c r="E87" s="59"/>
      <c r="F87" s="41"/>
    </row>
    <row r="88" spans="1:6" ht="17.25" hidden="1" customHeight="1">
      <c r="A88" s="18"/>
      <c r="B88" s="21" t="s">
        <v>120</v>
      </c>
      <c r="C88" s="58"/>
      <c r="D88" s="49"/>
      <c r="E88" s="59"/>
      <c r="F88" s="41"/>
    </row>
    <row r="89" spans="1:6" ht="17.25" hidden="1" customHeight="1">
      <c r="A89" s="18"/>
      <c r="B89" s="21" t="s">
        <v>121</v>
      </c>
      <c r="C89" s="58"/>
      <c r="D89" s="49"/>
      <c r="E89" s="59"/>
      <c r="F89" s="41"/>
    </row>
    <row r="90" spans="1:6" ht="17.25" hidden="1" customHeight="1">
      <c r="A90" s="18"/>
      <c r="B90" s="21" t="s">
        <v>122</v>
      </c>
      <c r="C90" s="58"/>
      <c r="D90" s="49"/>
      <c r="E90" s="59"/>
      <c r="F90" s="41"/>
    </row>
    <row r="91" spans="1:6" ht="17.25" hidden="1" customHeight="1">
      <c r="A91" s="18"/>
      <c r="B91" s="21" t="s">
        <v>123</v>
      </c>
      <c r="C91" s="58"/>
      <c r="D91" s="49"/>
      <c r="E91" s="59"/>
      <c r="F91" s="41"/>
    </row>
    <row r="92" spans="1:6" ht="17.25" hidden="1" customHeight="1">
      <c r="A92" s="18"/>
      <c r="B92" s="21" t="s">
        <v>124</v>
      </c>
      <c r="C92" s="58"/>
      <c r="D92" s="49"/>
      <c r="E92" s="59"/>
      <c r="F92" s="41"/>
    </row>
    <row r="93" spans="1:6" ht="17.25" hidden="1" customHeight="1">
      <c r="A93" s="18"/>
      <c r="B93" s="21" t="s">
        <v>125</v>
      </c>
      <c r="C93" s="58"/>
      <c r="D93" s="49"/>
      <c r="E93" s="59"/>
      <c r="F93" s="41"/>
    </row>
    <row r="94" spans="1:6" ht="17.25" hidden="1" customHeight="1">
      <c r="A94" s="18"/>
      <c r="B94" s="21" t="s">
        <v>126</v>
      </c>
      <c r="C94" s="58"/>
      <c r="D94" s="49"/>
      <c r="E94" s="59"/>
      <c r="F94" s="41"/>
    </row>
    <row r="95" spans="1:6" ht="17.25" hidden="1" customHeight="1">
      <c r="A95" s="18"/>
      <c r="B95" s="21"/>
      <c r="C95" s="58"/>
      <c r="D95" s="49"/>
      <c r="E95" s="59"/>
      <c r="F95" s="41"/>
    </row>
    <row r="96" spans="1:6" ht="17.25" hidden="1" customHeight="1">
      <c r="A96" s="18"/>
      <c r="B96" s="21"/>
      <c r="C96" s="58"/>
      <c r="D96" s="49"/>
      <c r="E96" s="59"/>
      <c r="F96" s="41"/>
    </row>
    <row r="97" spans="1:6" ht="17.25" hidden="1" customHeight="1">
      <c r="A97" s="18"/>
      <c r="B97" s="61" t="s">
        <v>127</v>
      </c>
      <c r="C97" s="58"/>
      <c r="D97" s="49"/>
      <c r="E97" s="59"/>
      <c r="F97" s="41"/>
    </row>
    <row r="98" spans="1:6" ht="17.25" hidden="1" customHeight="1">
      <c r="A98" s="18"/>
      <c r="B98" s="21" t="s">
        <v>128</v>
      </c>
      <c r="C98" s="58"/>
      <c r="D98" s="49"/>
      <c r="E98" s="59"/>
      <c r="F98" s="41"/>
    </row>
    <row r="99" spans="1:6" ht="17.25" hidden="1" customHeight="1">
      <c r="A99" s="18"/>
      <c r="B99" s="21" t="s">
        <v>129</v>
      </c>
      <c r="C99" s="58"/>
      <c r="D99" s="49"/>
      <c r="E99" s="59"/>
      <c r="F99" s="41"/>
    </row>
    <row r="100" spans="1:6" ht="17.25" hidden="1" customHeight="1">
      <c r="A100" s="18"/>
      <c r="B100" s="21" t="s">
        <v>130</v>
      </c>
      <c r="C100" s="58"/>
      <c r="D100" s="49"/>
      <c r="E100" s="59"/>
      <c r="F100" s="41"/>
    </row>
    <row r="101" spans="1:6" ht="17.25" hidden="1" customHeight="1">
      <c r="A101" s="18"/>
      <c r="B101" s="21"/>
      <c r="C101" s="58"/>
      <c r="D101" s="49"/>
      <c r="E101" s="59"/>
      <c r="F101" s="41"/>
    </row>
    <row r="102" spans="1:6" ht="17.25" hidden="1" customHeight="1">
      <c r="A102" s="18"/>
      <c r="B102" s="21"/>
      <c r="C102" s="58"/>
      <c r="D102" s="49"/>
      <c r="E102" s="59"/>
      <c r="F102" s="41"/>
    </row>
    <row r="103" spans="1:6" ht="17.25" hidden="1" customHeight="1">
      <c r="A103" s="18"/>
      <c r="B103" s="61" t="s">
        <v>303</v>
      </c>
      <c r="C103" s="58"/>
      <c r="D103" s="49"/>
      <c r="E103" s="59"/>
      <c r="F103" s="41"/>
    </row>
    <row r="104" spans="1:6" ht="17.25" hidden="1" customHeight="1">
      <c r="A104" s="18"/>
      <c r="B104" s="21" t="s">
        <v>131</v>
      </c>
      <c r="C104" s="58"/>
      <c r="D104" s="49"/>
      <c r="E104" s="59"/>
      <c r="F104" s="41"/>
    </row>
    <row r="105" spans="1:6" ht="17.25" hidden="1" customHeight="1">
      <c r="A105" s="18"/>
      <c r="B105" s="21" t="s">
        <v>132</v>
      </c>
      <c r="C105" s="58"/>
      <c r="D105" s="49"/>
      <c r="E105" s="59"/>
      <c r="F105" s="41"/>
    </row>
    <row r="106" spans="1:6" ht="17.25" hidden="1" customHeight="1">
      <c r="A106" s="18"/>
      <c r="B106" s="21" t="s">
        <v>133</v>
      </c>
      <c r="C106" s="58"/>
      <c r="D106" s="49"/>
      <c r="E106" s="59"/>
      <c r="F106" s="41"/>
    </row>
    <row r="107" spans="1:6" ht="17.25" hidden="1" customHeight="1">
      <c r="A107" s="18"/>
      <c r="B107" s="21" t="s">
        <v>134</v>
      </c>
      <c r="C107" s="58"/>
      <c r="D107" s="49"/>
      <c r="E107" s="59"/>
      <c r="F107" s="41"/>
    </row>
    <row r="108" spans="1:6" ht="17.25" hidden="1" customHeight="1">
      <c r="A108" s="18"/>
      <c r="B108" s="21" t="s">
        <v>135</v>
      </c>
      <c r="C108" s="58"/>
      <c r="D108" s="49"/>
      <c r="E108" s="59"/>
      <c r="F108" s="41"/>
    </row>
    <row r="109" spans="1:6" ht="17.25" hidden="1" customHeight="1">
      <c r="A109" s="18"/>
      <c r="B109" s="21" t="s">
        <v>136</v>
      </c>
      <c r="C109" s="58"/>
      <c r="D109" s="49"/>
      <c r="E109" s="59"/>
      <c r="F109" s="41"/>
    </row>
    <row r="110" spans="1:6" ht="17.25" hidden="1" customHeight="1">
      <c r="A110" s="18"/>
      <c r="B110" s="21" t="s">
        <v>137</v>
      </c>
      <c r="C110" s="58"/>
      <c r="D110" s="49"/>
      <c r="E110" s="59"/>
      <c r="F110" s="41"/>
    </row>
    <row r="111" spans="1:6" ht="17.25" hidden="1" customHeight="1">
      <c r="A111" s="18"/>
      <c r="B111" s="21" t="s">
        <v>138</v>
      </c>
      <c r="C111" s="58"/>
      <c r="D111" s="49"/>
      <c r="E111" s="59"/>
      <c r="F111" s="41"/>
    </row>
    <row r="112" spans="1:6" ht="17.25" hidden="1" customHeight="1">
      <c r="A112" s="18"/>
      <c r="B112" s="21" t="s">
        <v>139</v>
      </c>
      <c r="C112" s="58"/>
      <c r="D112" s="49"/>
      <c r="E112" s="59"/>
      <c r="F112" s="41"/>
    </row>
    <row r="113" spans="1:6" ht="17.25" hidden="1" customHeight="1">
      <c r="A113" s="18"/>
      <c r="B113" s="21" t="s">
        <v>140</v>
      </c>
      <c r="C113" s="58"/>
      <c r="D113" s="49"/>
      <c r="E113" s="59"/>
      <c r="F113" s="41"/>
    </row>
    <row r="114" spans="1:6" ht="17.25" hidden="1" customHeight="1">
      <c r="A114" s="18"/>
      <c r="B114" s="21" t="s">
        <v>141</v>
      </c>
      <c r="C114" s="58"/>
      <c r="D114" s="49"/>
      <c r="E114" s="59"/>
      <c r="F114" s="41"/>
    </row>
    <row r="115" spans="1:6" ht="17.25" hidden="1" customHeight="1">
      <c r="A115" s="18"/>
      <c r="B115" s="21" t="s">
        <v>142</v>
      </c>
      <c r="C115" s="58"/>
      <c r="D115" s="49"/>
      <c r="E115" s="59"/>
      <c r="F115" s="41"/>
    </row>
    <row r="116" spans="1:6" ht="17.25" hidden="1" customHeight="1">
      <c r="A116" s="18"/>
      <c r="B116" s="21" t="s">
        <v>143</v>
      </c>
      <c r="C116" s="58"/>
      <c r="D116" s="49"/>
      <c r="E116" s="59"/>
      <c r="F116" s="41"/>
    </row>
    <row r="117" spans="1:6" ht="17.25" hidden="1" customHeight="1">
      <c r="A117" s="18"/>
      <c r="B117" s="21" t="s">
        <v>144</v>
      </c>
      <c r="C117" s="58"/>
      <c r="D117" s="49"/>
      <c r="E117" s="59"/>
      <c r="F117" s="41"/>
    </row>
    <row r="118" spans="1:6" ht="17.25" hidden="1" customHeight="1">
      <c r="A118" s="18"/>
      <c r="B118" s="21" t="s">
        <v>145</v>
      </c>
      <c r="C118" s="58"/>
      <c r="D118" s="49"/>
      <c r="E118" s="59"/>
      <c r="F118" s="41"/>
    </row>
    <row r="119" spans="1:6" ht="17.25" hidden="1" customHeight="1">
      <c r="A119" s="18"/>
      <c r="B119" s="21" t="s">
        <v>146</v>
      </c>
      <c r="C119" s="58"/>
      <c r="D119" s="49"/>
      <c r="E119" s="59"/>
      <c r="F119" s="41"/>
    </row>
    <row r="120" spans="1:6" ht="17.25" hidden="1" customHeight="1">
      <c r="A120" s="18"/>
      <c r="B120" s="21" t="s">
        <v>147</v>
      </c>
      <c r="C120" s="58"/>
      <c r="D120" s="49"/>
      <c r="E120" s="59"/>
      <c r="F120" s="41"/>
    </row>
    <row r="121" spans="1:6" ht="17.25" hidden="1" customHeight="1">
      <c r="A121" s="18"/>
      <c r="B121" s="21" t="s">
        <v>148</v>
      </c>
      <c r="C121" s="58"/>
      <c r="D121" s="49"/>
      <c r="E121" s="59"/>
      <c r="F121" s="41"/>
    </row>
    <row r="122" spans="1:6" ht="17.25" hidden="1" customHeight="1">
      <c r="A122" s="18"/>
      <c r="B122" s="21" t="s">
        <v>149</v>
      </c>
      <c r="C122" s="58"/>
      <c r="D122" s="49"/>
      <c r="E122" s="59"/>
      <c r="F122" s="41"/>
    </row>
    <row r="123" spans="1:6" ht="17.25" hidden="1" customHeight="1">
      <c r="A123" s="18"/>
      <c r="B123" s="21" t="s">
        <v>150</v>
      </c>
      <c r="C123" s="58"/>
      <c r="D123" s="49"/>
      <c r="E123" s="59"/>
      <c r="F123" s="41"/>
    </row>
    <row r="124" spans="1:6" ht="17.25" hidden="1" customHeight="1">
      <c r="A124" s="18"/>
      <c r="B124" s="21" t="s">
        <v>314</v>
      </c>
      <c r="C124" s="58"/>
      <c r="D124" s="49"/>
      <c r="E124" s="59"/>
      <c r="F124" s="41"/>
    </row>
    <row r="125" spans="1:6" ht="17.25" hidden="1" customHeight="1">
      <c r="A125" s="18"/>
      <c r="B125" s="21" t="s">
        <v>152</v>
      </c>
      <c r="C125" s="58"/>
      <c r="D125" s="49"/>
      <c r="E125" s="59"/>
      <c r="F125" s="41"/>
    </row>
    <row r="126" spans="1:6" ht="17.25" hidden="1" customHeight="1">
      <c r="A126" s="18"/>
      <c r="B126" s="21" t="s">
        <v>153</v>
      </c>
      <c r="C126" s="58"/>
      <c r="D126" s="49"/>
      <c r="E126" s="59"/>
      <c r="F126" s="41"/>
    </row>
    <row r="127" spans="1:6" ht="17.25" hidden="1" customHeight="1">
      <c r="A127" s="18"/>
      <c r="B127" s="21" t="s">
        <v>154</v>
      </c>
      <c r="C127" s="58"/>
      <c r="D127" s="49"/>
      <c r="E127" s="59"/>
      <c r="F127" s="41"/>
    </row>
    <row r="128" spans="1:6" ht="17.25" hidden="1" customHeight="1">
      <c r="A128" s="18"/>
      <c r="B128" s="21" t="s">
        <v>155</v>
      </c>
      <c r="C128" s="58"/>
      <c r="D128" s="49"/>
      <c r="E128" s="59"/>
      <c r="F128" s="41"/>
    </row>
    <row r="129" spans="1:6" ht="17.25" hidden="1" customHeight="1">
      <c r="A129" s="18"/>
      <c r="B129" s="21" t="s">
        <v>156</v>
      </c>
      <c r="C129" s="58"/>
      <c r="D129" s="49"/>
      <c r="E129" s="59"/>
      <c r="F129" s="41"/>
    </row>
    <row r="130" spans="1:6" ht="17.25" hidden="1" customHeight="1">
      <c r="A130" s="18"/>
      <c r="B130" s="21"/>
      <c r="C130" s="58"/>
      <c r="D130" s="49"/>
      <c r="E130" s="59"/>
      <c r="F130" s="41"/>
    </row>
    <row r="131" spans="1:6" ht="17.25" hidden="1" customHeight="1">
      <c r="A131" s="18"/>
      <c r="B131" s="62" t="s">
        <v>291</v>
      </c>
      <c r="C131" s="58"/>
      <c r="D131" s="49"/>
      <c r="E131" s="59"/>
      <c r="F131" s="41"/>
    </row>
    <row r="132" spans="1:6" ht="17.25" hidden="1" customHeight="1">
      <c r="A132" s="18"/>
      <c r="B132" s="21" t="s">
        <v>315</v>
      </c>
      <c r="C132" s="58"/>
      <c r="D132" s="49"/>
      <c r="E132" s="59"/>
      <c r="F132" s="41"/>
    </row>
    <row r="133" spans="1:6" ht="17.25" hidden="1" customHeight="1">
      <c r="A133" s="18"/>
      <c r="B133" s="21" t="s">
        <v>158</v>
      </c>
      <c r="C133" s="58"/>
      <c r="D133" s="49"/>
      <c r="E133" s="59"/>
      <c r="F133" s="41"/>
    </row>
    <row r="134" spans="1:6" ht="17.25" hidden="1" customHeight="1">
      <c r="A134" s="18"/>
      <c r="B134" s="21"/>
      <c r="C134" s="58"/>
      <c r="D134" s="49"/>
      <c r="E134" s="59"/>
      <c r="F134" s="41"/>
    </row>
    <row r="135" spans="1:6" ht="17.25" hidden="1" customHeight="1">
      <c r="A135" s="18"/>
      <c r="B135" s="63" t="s">
        <v>306</v>
      </c>
      <c r="C135" s="58"/>
      <c r="D135" s="49"/>
      <c r="E135" s="59"/>
      <c r="F135" s="41"/>
    </row>
    <row r="136" spans="1:6" ht="17.25" hidden="1" customHeight="1">
      <c r="A136" s="18"/>
      <c r="B136" s="21" t="s">
        <v>159</v>
      </c>
      <c r="C136" s="58"/>
      <c r="D136" s="49"/>
      <c r="E136" s="59"/>
      <c r="F136" s="41"/>
    </row>
    <row r="137" spans="1:6" ht="17.25" hidden="1" customHeight="1">
      <c r="A137" s="18"/>
      <c r="B137" s="21" t="s">
        <v>160</v>
      </c>
      <c r="C137" s="58"/>
      <c r="D137" s="49"/>
      <c r="E137" s="59"/>
      <c r="F137" s="41"/>
    </row>
    <row r="138" spans="1:6" ht="17.25" hidden="1" customHeight="1">
      <c r="A138" s="18"/>
      <c r="B138" s="21" t="s">
        <v>161</v>
      </c>
      <c r="C138" s="58"/>
      <c r="D138" s="49"/>
      <c r="E138" s="59"/>
      <c r="F138" s="41"/>
    </row>
    <row r="139" spans="1:6" ht="17.25" hidden="1" customHeight="1">
      <c r="A139" s="18"/>
      <c r="B139" s="21" t="s">
        <v>162</v>
      </c>
      <c r="C139" s="58"/>
      <c r="D139" s="49"/>
      <c r="E139" s="59"/>
      <c r="F139" s="41"/>
    </row>
    <row r="140" spans="1:6" ht="17.25" hidden="1" customHeight="1">
      <c r="A140" s="18"/>
      <c r="B140" s="21" t="s">
        <v>163</v>
      </c>
      <c r="C140" s="58"/>
      <c r="D140" s="49"/>
      <c r="E140" s="59"/>
      <c r="F140" s="41"/>
    </row>
    <row r="141" spans="1:6" ht="17.25" hidden="1" customHeight="1">
      <c r="A141" s="18"/>
      <c r="B141" s="21" t="s">
        <v>164</v>
      </c>
      <c r="C141" s="58"/>
      <c r="D141" s="49"/>
      <c r="E141" s="59"/>
      <c r="F141" s="41"/>
    </row>
    <row r="142" spans="1:6" ht="17.25" hidden="1" customHeight="1">
      <c r="A142" s="18"/>
      <c r="B142" s="21" t="s">
        <v>165</v>
      </c>
      <c r="C142" s="58"/>
      <c r="D142" s="49"/>
      <c r="E142" s="59"/>
      <c r="F142" s="41"/>
    </row>
    <row r="143" spans="1:6" ht="17.25" hidden="1" customHeight="1">
      <c r="A143" s="18"/>
      <c r="B143" s="21" t="s">
        <v>166</v>
      </c>
      <c r="C143" s="58"/>
      <c r="D143" s="49"/>
      <c r="E143" s="59"/>
      <c r="F143" s="41"/>
    </row>
    <row r="144" spans="1:6" ht="17.25" hidden="1" customHeight="1">
      <c r="A144" s="18"/>
      <c r="B144" s="21" t="s">
        <v>167</v>
      </c>
      <c r="C144" s="58"/>
      <c r="D144" s="49"/>
      <c r="E144" s="59"/>
      <c r="F144" s="41"/>
    </row>
    <row r="145" spans="1:6" ht="17.25" hidden="1" customHeight="1">
      <c r="A145" s="18"/>
      <c r="B145" s="21" t="s">
        <v>155</v>
      </c>
      <c r="C145" s="58"/>
      <c r="D145" s="49"/>
      <c r="E145" s="59"/>
      <c r="F145" s="41"/>
    </row>
    <row r="146" spans="1:6" ht="17.25" hidden="1" customHeight="1">
      <c r="A146" s="18"/>
      <c r="B146" s="21" t="s">
        <v>168</v>
      </c>
      <c r="C146" s="58"/>
      <c r="D146" s="49"/>
      <c r="E146" s="59"/>
      <c r="F146" s="41"/>
    </row>
    <row r="147" spans="1:6" ht="17.25" hidden="1" customHeight="1">
      <c r="A147" s="18"/>
      <c r="B147" s="21"/>
      <c r="C147" s="58"/>
      <c r="D147" s="49"/>
      <c r="E147" s="59"/>
      <c r="F147" s="41"/>
    </row>
    <row r="148" spans="1:6" ht="17.25" hidden="1" customHeight="1">
      <c r="A148" s="18"/>
      <c r="B148" s="61" t="s">
        <v>302</v>
      </c>
      <c r="C148" s="58"/>
      <c r="D148" s="49"/>
      <c r="E148" s="59"/>
      <c r="F148" s="41"/>
    </row>
    <row r="149" spans="1:6" ht="17.25" hidden="1" customHeight="1">
      <c r="A149" s="18"/>
      <c r="B149" s="21" t="s">
        <v>169</v>
      </c>
      <c r="C149" s="58"/>
      <c r="D149" s="49"/>
      <c r="E149" s="59"/>
      <c r="F149" s="41"/>
    </row>
    <row r="150" spans="1:6" ht="17.25" hidden="1" customHeight="1">
      <c r="A150" s="18"/>
      <c r="B150" s="21" t="s">
        <v>170</v>
      </c>
      <c r="C150" s="58"/>
      <c r="D150" s="49"/>
      <c r="E150" s="59"/>
      <c r="F150" s="41"/>
    </row>
    <row r="151" spans="1:6" ht="17.25" hidden="1" customHeight="1">
      <c r="A151" s="18"/>
      <c r="B151" s="21" t="s">
        <v>171</v>
      </c>
      <c r="C151" s="58"/>
      <c r="D151" s="49"/>
      <c r="E151" s="59"/>
      <c r="F151" s="41"/>
    </row>
    <row r="152" spans="1:6" ht="17.25" hidden="1" customHeight="1">
      <c r="A152" s="18"/>
      <c r="B152" s="21" t="s">
        <v>316</v>
      </c>
      <c r="C152" s="58"/>
      <c r="D152" s="49"/>
      <c r="E152" s="59"/>
      <c r="F152" s="41"/>
    </row>
    <row r="153" spans="1:6" ht="17.25" hidden="1" customHeight="1">
      <c r="A153" s="18"/>
      <c r="B153" s="21" t="s">
        <v>173</v>
      </c>
      <c r="C153" s="58"/>
      <c r="D153" s="49"/>
      <c r="E153" s="59"/>
      <c r="F153" s="41"/>
    </row>
    <row r="154" spans="1:6" ht="17.25" hidden="1" customHeight="1">
      <c r="A154" s="18"/>
      <c r="B154" s="21" t="s">
        <v>174</v>
      </c>
      <c r="C154" s="58"/>
      <c r="D154" s="49"/>
      <c r="E154" s="59"/>
      <c r="F154" s="41"/>
    </row>
    <row r="155" spans="1:6" ht="17.25" hidden="1" customHeight="1">
      <c r="A155" s="18"/>
      <c r="B155" s="21" t="s">
        <v>175</v>
      </c>
      <c r="C155" s="58"/>
      <c r="D155" s="49"/>
      <c r="E155" s="59"/>
      <c r="F155" s="41"/>
    </row>
    <row r="156" spans="1:6" ht="17.25" hidden="1" customHeight="1">
      <c r="A156" s="18"/>
      <c r="B156" s="21" t="s">
        <v>176</v>
      </c>
      <c r="C156" s="58"/>
      <c r="D156" s="49"/>
      <c r="E156" s="59"/>
      <c r="F156" s="41"/>
    </row>
    <row r="157" spans="1:6" ht="17.25" hidden="1" customHeight="1">
      <c r="A157" s="18"/>
      <c r="B157" s="61" t="s">
        <v>12</v>
      </c>
      <c r="C157" s="58"/>
      <c r="D157" s="49"/>
      <c r="E157" s="59"/>
      <c r="F157" s="41"/>
    </row>
    <row r="158" spans="1:6" ht="17.25" hidden="1" customHeight="1">
      <c r="A158" s="18"/>
      <c r="B158" s="21" t="s">
        <v>177</v>
      </c>
      <c r="C158" s="58"/>
      <c r="D158" s="49"/>
      <c r="E158" s="59"/>
      <c r="F158" s="41"/>
    </row>
    <row r="159" spans="1:6" ht="17.25" hidden="1" customHeight="1">
      <c r="A159" s="18"/>
      <c r="B159" s="21" t="s">
        <v>178</v>
      </c>
      <c r="C159" s="58"/>
      <c r="D159" s="49"/>
      <c r="E159" s="59"/>
      <c r="F159" s="41"/>
    </row>
    <row r="160" spans="1:6" ht="17.25" hidden="1" customHeight="1">
      <c r="A160" s="18"/>
      <c r="B160" s="21" t="s">
        <v>179</v>
      </c>
      <c r="C160" s="58"/>
      <c r="D160" s="49"/>
      <c r="E160" s="59"/>
      <c r="F160" s="41"/>
    </row>
    <row r="161" spans="1:6" ht="17.25" hidden="1" customHeight="1">
      <c r="A161" s="18"/>
      <c r="B161" s="21" t="s">
        <v>180</v>
      </c>
      <c r="C161" s="58"/>
      <c r="D161" s="49"/>
      <c r="E161" s="59"/>
      <c r="F161" s="41"/>
    </row>
    <row r="162" spans="1:6" ht="17.25" hidden="1" customHeight="1">
      <c r="A162" s="18"/>
      <c r="B162" s="21" t="s">
        <v>181</v>
      </c>
      <c r="C162" s="58"/>
      <c r="D162" s="49"/>
      <c r="E162" s="59"/>
      <c r="F162" s="41"/>
    </row>
    <row r="163" spans="1:6" ht="17.25" hidden="1" customHeight="1">
      <c r="A163" s="18"/>
      <c r="B163" s="21" t="s">
        <v>182</v>
      </c>
      <c r="C163" s="58"/>
      <c r="D163" s="49"/>
      <c r="E163" s="59"/>
      <c r="F163" s="41"/>
    </row>
    <row r="164" spans="1:6" ht="17.25" hidden="1" customHeight="1">
      <c r="A164" s="18"/>
      <c r="B164" s="21" t="s">
        <v>183</v>
      </c>
      <c r="C164" s="58"/>
      <c r="D164" s="49"/>
      <c r="E164" s="59"/>
      <c r="F164" s="41"/>
    </row>
    <row r="165" spans="1:6" ht="17.25" hidden="1" customHeight="1">
      <c r="A165" s="18"/>
      <c r="B165" s="21" t="s">
        <v>184</v>
      </c>
      <c r="C165" s="58"/>
      <c r="D165" s="49"/>
      <c r="E165" s="59"/>
      <c r="F165" s="41"/>
    </row>
    <row r="166" spans="1:6" ht="17.25" hidden="1" customHeight="1">
      <c r="A166" s="18"/>
      <c r="B166" s="21" t="s">
        <v>185</v>
      </c>
      <c r="C166" s="58"/>
      <c r="D166" s="49"/>
      <c r="E166" s="59"/>
      <c r="F166" s="41"/>
    </row>
    <row r="167" spans="1:6" ht="17.25" hidden="1" customHeight="1">
      <c r="A167" s="18"/>
      <c r="B167" s="21" t="s">
        <v>186</v>
      </c>
      <c r="C167" s="58"/>
      <c r="D167" s="49"/>
      <c r="E167" s="59"/>
      <c r="F167" s="41"/>
    </row>
    <row r="168" spans="1:6" ht="17.25" hidden="1" customHeight="1">
      <c r="A168" s="18"/>
      <c r="B168" s="21" t="s">
        <v>187</v>
      </c>
      <c r="C168" s="58"/>
      <c r="D168" s="49"/>
      <c r="E168" s="59"/>
      <c r="F168" s="41"/>
    </row>
    <row r="169" spans="1:6" ht="17.25" hidden="1" customHeight="1">
      <c r="A169" s="18"/>
      <c r="B169" s="21" t="s">
        <v>188</v>
      </c>
      <c r="C169" s="58"/>
      <c r="D169" s="49"/>
      <c r="E169" s="59"/>
      <c r="F169" s="41"/>
    </row>
    <row r="170" spans="1:6" ht="17.25" hidden="1" customHeight="1">
      <c r="A170" s="18"/>
      <c r="B170" s="21" t="s">
        <v>189</v>
      </c>
      <c r="C170" s="58"/>
      <c r="D170" s="49"/>
      <c r="E170" s="59"/>
      <c r="F170" s="41"/>
    </row>
    <row r="171" spans="1:6" ht="17.25" hidden="1" customHeight="1">
      <c r="A171" s="18"/>
      <c r="B171" s="21" t="s">
        <v>190</v>
      </c>
      <c r="C171" s="58"/>
      <c r="D171" s="49"/>
      <c r="E171" s="59"/>
      <c r="F171" s="41"/>
    </row>
    <row r="172" spans="1:6" ht="17.25" hidden="1" customHeight="1">
      <c r="A172" s="18"/>
      <c r="B172" s="21" t="s">
        <v>191</v>
      </c>
      <c r="C172" s="58"/>
      <c r="D172" s="49"/>
      <c r="E172" s="59"/>
      <c r="F172" s="41"/>
    </row>
    <row r="173" spans="1:6" ht="17.25" hidden="1" customHeight="1">
      <c r="A173" s="18"/>
      <c r="B173" s="21" t="s">
        <v>192</v>
      </c>
      <c r="C173" s="58"/>
      <c r="D173" s="49"/>
      <c r="E173" s="59"/>
      <c r="F173" s="41"/>
    </row>
    <row r="174" spans="1:6" ht="17.25" hidden="1" customHeight="1">
      <c r="A174" s="18"/>
      <c r="B174" s="21" t="s">
        <v>193</v>
      </c>
      <c r="C174" s="58"/>
      <c r="D174" s="49"/>
      <c r="E174" s="59"/>
      <c r="F174" s="41"/>
    </row>
    <row r="175" spans="1:6" ht="17.25" hidden="1" customHeight="1">
      <c r="A175" s="18"/>
      <c r="B175" s="21" t="s">
        <v>194</v>
      </c>
      <c r="C175" s="58"/>
      <c r="D175" s="49"/>
      <c r="E175" s="59"/>
      <c r="F175" s="41"/>
    </row>
    <row r="176" spans="1:6" ht="17.25" hidden="1" customHeight="1">
      <c r="A176" s="18"/>
      <c r="B176" s="21" t="s">
        <v>195</v>
      </c>
      <c r="C176" s="58"/>
      <c r="D176" s="49"/>
      <c r="E176" s="59"/>
      <c r="F176" s="41"/>
    </row>
    <row r="177" spans="1:6" ht="17.25" hidden="1" customHeight="1">
      <c r="A177" s="18"/>
      <c r="B177" s="21" t="s">
        <v>196</v>
      </c>
      <c r="C177" s="58"/>
      <c r="D177" s="49"/>
      <c r="E177" s="59"/>
      <c r="F177" s="41"/>
    </row>
    <row r="178" spans="1:6" ht="17.25" hidden="1" customHeight="1">
      <c r="A178" s="18"/>
      <c r="B178" s="21" t="s">
        <v>197</v>
      </c>
      <c r="C178" s="58"/>
      <c r="D178" s="49"/>
      <c r="E178" s="59"/>
      <c r="F178" s="41"/>
    </row>
    <row r="179" spans="1:6" ht="17.25" hidden="1" customHeight="1">
      <c r="A179" s="18"/>
      <c r="B179" s="21" t="s">
        <v>198</v>
      </c>
      <c r="C179" s="58"/>
      <c r="D179" s="49"/>
      <c r="E179" s="59"/>
      <c r="F179" s="41"/>
    </row>
    <row r="180" spans="1:6" ht="17.25" hidden="1" customHeight="1">
      <c r="A180" s="18"/>
      <c r="B180" s="21" t="s">
        <v>199</v>
      </c>
      <c r="C180" s="74"/>
      <c r="D180" s="49"/>
      <c r="E180" s="59"/>
      <c r="F180" s="41"/>
    </row>
    <row r="181" spans="1:6" ht="17.25" hidden="1" customHeight="1">
      <c r="A181" s="18"/>
      <c r="B181" s="21" t="s">
        <v>317</v>
      </c>
      <c r="C181" s="58"/>
      <c r="D181" s="49"/>
      <c r="E181" s="59"/>
      <c r="F181" s="41"/>
    </row>
    <row r="182" spans="1:6" ht="17.25" hidden="1" customHeight="1">
      <c r="A182" s="18"/>
      <c r="B182" s="21" t="s">
        <v>201</v>
      </c>
      <c r="C182" s="74"/>
      <c r="D182" s="49"/>
      <c r="E182" s="59"/>
      <c r="F182" s="41"/>
    </row>
    <row r="183" spans="1:6" ht="17.25" hidden="1" customHeight="1">
      <c r="A183" s="18"/>
      <c r="B183" s="21"/>
      <c r="C183" s="58">
        <f>[1]وطنية!C183+[1]عراقية!C183+[1]اعادة!C183</f>
        <v>182404894</v>
      </c>
      <c r="D183" s="49"/>
      <c r="E183" s="59"/>
      <c r="F183" s="41"/>
    </row>
    <row r="184" spans="1:6" ht="17.25" hidden="1" customHeight="1">
      <c r="A184" s="18"/>
      <c r="B184" s="21"/>
      <c r="C184" s="58"/>
      <c r="D184" s="49"/>
      <c r="E184" s="59"/>
      <c r="F184" s="41"/>
    </row>
    <row r="185" spans="1:6" ht="17.25" hidden="1" customHeight="1">
      <c r="A185" s="18"/>
      <c r="B185" s="21" t="s">
        <v>202</v>
      </c>
      <c r="C185" s="58"/>
      <c r="D185" s="49"/>
      <c r="E185" s="59">
        <f>C183-C189</f>
        <v>56439362</v>
      </c>
      <c r="F185" s="41"/>
    </row>
    <row r="186" spans="1:6" ht="17.25" hidden="1" customHeight="1">
      <c r="A186" s="18"/>
      <c r="B186" s="21" t="s">
        <v>203</v>
      </c>
      <c r="C186" s="75"/>
      <c r="D186" s="49"/>
      <c r="E186" s="59"/>
      <c r="F186" s="41"/>
    </row>
    <row r="187" spans="1:6" ht="17.25" hidden="1" customHeight="1">
      <c r="A187" s="18"/>
      <c r="B187" s="21" t="s">
        <v>204</v>
      </c>
      <c r="C187" s="75"/>
      <c r="D187" s="49"/>
      <c r="E187" s="59"/>
      <c r="F187" s="41"/>
    </row>
    <row r="188" spans="1:6" ht="17.25" hidden="1" customHeight="1">
      <c r="A188" s="18"/>
      <c r="B188" s="21" t="s">
        <v>205</v>
      </c>
      <c r="C188" s="58"/>
      <c r="D188" s="49"/>
      <c r="E188" s="59"/>
      <c r="F188" s="41"/>
    </row>
    <row r="189" spans="1:6" ht="17.25" hidden="1" customHeight="1">
      <c r="A189" s="18"/>
      <c r="B189" s="21"/>
      <c r="C189" s="58">
        <f>[1]وطنية!C189+[1]عراقية!C189+[1]اعادة!C189</f>
        <v>125965532</v>
      </c>
      <c r="D189" s="49"/>
      <c r="E189" s="59"/>
      <c r="F189" s="41"/>
    </row>
    <row r="190" spans="1:6" ht="17.25" hidden="1" customHeight="1">
      <c r="A190" s="18"/>
      <c r="B190" s="21"/>
      <c r="C190" s="58"/>
      <c r="D190" s="49"/>
      <c r="E190" s="59"/>
      <c r="F190" s="41"/>
    </row>
    <row r="191" spans="1:6" ht="17.25" hidden="1" customHeight="1">
      <c r="A191" s="18"/>
      <c r="B191" s="21"/>
      <c r="C191" s="58"/>
      <c r="D191" s="49"/>
      <c r="E191" s="59"/>
      <c r="F191" s="41"/>
    </row>
    <row r="192" spans="1:6" ht="17.25" hidden="1" customHeight="1">
      <c r="A192" s="18"/>
      <c r="B192" s="61" t="s">
        <v>14</v>
      </c>
      <c r="C192" s="58"/>
      <c r="D192" s="49"/>
      <c r="E192" s="59"/>
      <c r="F192" s="41"/>
    </row>
    <row r="193" spans="1:6" ht="17.25" hidden="1" customHeight="1">
      <c r="A193" s="18"/>
      <c r="B193" s="21" t="s">
        <v>206</v>
      </c>
      <c r="C193" s="74"/>
      <c r="D193" s="49"/>
      <c r="E193" s="59"/>
      <c r="F193" s="41"/>
    </row>
    <row r="194" spans="1:6" ht="17.25" hidden="1" customHeight="1">
      <c r="A194" s="18"/>
      <c r="B194" s="21" t="s">
        <v>207</v>
      </c>
      <c r="C194" s="58"/>
      <c r="D194" s="49"/>
      <c r="E194" s="59"/>
      <c r="F194" s="41"/>
    </row>
    <row r="195" spans="1:6" ht="17.25" hidden="1" customHeight="1">
      <c r="A195" s="18"/>
      <c r="B195" s="21" t="s">
        <v>208</v>
      </c>
      <c r="C195" s="74"/>
      <c r="D195" s="49"/>
      <c r="E195" s="59"/>
      <c r="F195" s="41"/>
    </row>
    <row r="196" spans="1:6" ht="17.25" hidden="1" customHeight="1">
      <c r="A196" s="18"/>
      <c r="B196" s="21" t="s">
        <v>209</v>
      </c>
      <c r="C196" s="58"/>
      <c r="D196" s="49"/>
      <c r="E196" s="59"/>
      <c r="F196" s="41"/>
    </row>
    <row r="197" spans="1:6" ht="17.25" hidden="1" customHeight="1">
      <c r="A197" s="18"/>
      <c r="B197" s="21" t="s">
        <v>210</v>
      </c>
      <c r="C197" s="58"/>
      <c r="D197" s="49"/>
      <c r="E197" s="59"/>
      <c r="F197" s="41"/>
    </row>
    <row r="198" spans="1:6" ht="17.25" hidden="1" customHeight="1">
      <c r="A198" s="18"/>
      <c r="B198" s="21" t="s">
        <v>211</v>
      </c>
      <c r="C198" s="58"/>
      <c r="D198" s="49"/>
      <c r="E198" s="59"/>
      <c r="F198" s="41"/>
    </row>
    <row r="199" spans="1:6" ht="17.25" hidden="1" customHeight="1">
      <c r="A199" s="18"/>
      <c r="B199" s="21" t="s">
        <v>212</v>
      </c>
      <c r="C199" s="58"/>
      <c r="D199" s="49"/>
      <c r="E199" s="59"/>
      <c r="F199" s="41"/>
    </row>
    <row r="200" spans="1:6" ht="17.25" hidden="1" customHeight="1">
      <c r="A200" s="18"/>
      <c r="B200" s="21" t="s">
        <v>213</v>
      </c>
      <c r="C200" s="58"/>
      <c r="D200" s="49"/>
      <c r="E200" s="59"/>
      <c r="F200" s="41"/>
    </row>
    <row r="201" spans="1:6" ht="17.25" hidden="1" customHeight="1">
      <c r="A201" s="18"/>
      <c r="B201" s="21" t="s">
        <v>214</v>
      </c>
      <c r="C201" s="58"/>
      <c r="D201" s="49"/>
      <c r="E201" s="59"/>
      <c r="F201" s="41"/>
    </row>
    <row r="202" spans="1:6" ht="17.25" hidden="1" customHeight="1">
      <c r="A202" s="18"/>
      <c r="B202" s="21" t="s">
        <v>215</v>
      </c>
      <c r="C202" s="58"/>
      <c r="D202" s="49"/>
      <c r="E202" s="59"/>
      <c r="F202" s="41"/>
    </row>
    <row r="203" spans="1:6" ht="17.25" hidden="1" customHeight="1">
      <c r="A203" s="18"/>
      <c r="B203" s="21" t="s">
        <v>216</v>
      </c>
      <c r="C203" s="58"/>
      <c r="D203" s="49"/>
      <c r="E203" s="59"/>
      <c r="F203" s="41"/>
    </row>
    <row r="204" spans="1:6" ht="17.25" hidden="1" customHeight="1">
      <c r="A204" s="18"/>
      <c r="B204" s="21" t="s">
        <v>217</v>
      </c>
      <c r="C204" s="58"/>
      <c r="D204" s="49"/>
      <c r="E204" s="59"/>
      <c r="F204" s="41"/>
    </row>
    <row r="205" spans="1:6" ht="17.25" hidden="1" customHeight="1">
      <c r="A205" s="18"/>
      <c r="B205" s="21" t="s">
        <v>218</v>
      </c>
      <c r="C205" s="58"/>
      <c r="D205" s="49"/>
      <c r="E205" s="59"/>
      <c r="F205" s="41"/>
    </row>
    <row r="206" spans="1:6" ht="17.25" hidden="1" customHeight="1">
      <c r="A206" s="18"/>
      <c r="B206" s="21" t="s">
        <v>219</v>
      </c>
      <c r="C206" s="58"/>
      <c r="D206" s="49"/>
      <c r="E206" s="59"/>
      <c r="F206" s="41"/>
    </row>
    <row r="207" spans="1:6" ht="17.25" hidden="1" customHeight="1">
      <c r="A207" s="18"/>
      <c r="B207" s="21"/>
      <c r="C207" s="58"/>
      <c r="D207" s="49"/>
      <c r="E207" s="59"/>
      <c r="F207" s="41"/>
    </row>
    <row r="208" spans="1:6" ht="17.25" hidden="1" customHeight="1">
      <c r="A208" s="18"/>
      <c r="B208" s="21"/>
      <c r="C208" s="58"/>
      <c r="D208" s="49"/>
      <c r="E208" s="59"/>
      <c r="F208" s="41"/>
    </row>
    <row r="209" spans="1:6" ht="17.25" hidden="1" customHeight="1">
      <c r="A209" s="18"/>
      <c r="B209" s="61" t="s">
        <v>318</v>
      </c>
      <c r="C209" s="58"/>
      <c r="D209" s="49"/>
      <c r="E209" s="59"/>
      <c r="F209" s="41"/>
    </row>
    <row r="210" spans="1:6" ht="17.25" hidden="1" customHeight="1">
      <c r="A210" s="18"/>
      <c r="B210" s="21" t="s">
        <v>220</v>
      </c>
      <c r="C210" s="58"/>
      <c r="D210" s="49"/>
      <c r="E210" s="59"/>
      <c r="F210" s="41"/>
    </row>
    <row r="211" spans="1:6" ht="17.25" hidden="1" customHeight="1">
      <c r="A211" s="18"/>
      <c r="B211" s="21" t="s">
        <v>221</v>
      </c>
      <c r="C211" s="58"/>
      <c r="D211" s="49"/>
      <c r="E211" s="59"/>
      <c r="F211" s="41"/>
    </row>
    <row r="212" spans="1:6" ht="17.25" hidden="1" customHeight="1">
      <c r="A212" s="18"/>
      <c r="B212" s="21" t="s">
        <v>222</v>
      </c>
      <c r="C212" s="58"/>
      <c r="D212" s="49"/>
      <c r="E212" s="59"/>
      <c r="F212" s="41"/>
    </row>
    <row r="213" spans="1:6" ht="17.25" hidden="1" customHeight="1">
      <c r="A213" s="18"/>
      <c r="B213" s="21" t="s">
        <v>223</v>
      </c>
      <c r="C213" s="58"/>
      <c r="D213" s="49"/>
      <c r="E213" s="59"/>
      <c r="F213" s="41"/>
    </row>
    <row r="214" spans="1:6" ht="17.25" hidden="1" customHeight="1">
      <c r="A214" s="18"/>
      <c r="B214" s="21" t="s">
        <v>224</v>
      </c>
      <c r="C214" s="58"/>
      <c r="D214" s="49"/>
      <c r="E214" s="59"/>
      <c r="F214" s="41"/>
    </row>
    <row r="215" spans="1:6" ht="17.25" hidden="1" customHeight="1">
      <c r="A215" s="18"/>
      <c r="B215" s="21" t="s">
        <v>319</v>
      </c>
      <c r="C215" s="74"/>
      <c r="D215" s="49"/>
      <c r="E215" s="59"/>
      <c r="F215" s="41"/>
    </row>
    <row r="216" spans="1:6" ht="17.25" hidden="1" customHeight="1">
      <c r="A216" s="18"/>
      <c r="B216" s="21" t="s">
        <v>226</v>
      </c>
      <c r="C216" s="75"/>
      <c r="D216" s="49"/>
      <c r="E216" s="59"/>
      <c r="F216" s="41"/>
    </row>
    <row r="217" spans="1:6" ht="17.25" hidden="1" customHeight="1">
      <c r="A217" s="18"/>
      <c r="B217" s="21"/>
      <c r="C217" s="58"/>
      <c r="D217" s="49"/>
      <c r="E217" s="59"/>
      <c r="F217" s="41"/>
    </row>
    <row r="218" spans="1:6" ht="17.25" hidden="1" customHeight="1">
      <c r="A218" s="18"/>
      <c r="B218" s="61" t="s">
        <v>279</v>
      </c>
      <c r="C218" s="58"/>
      <c r="D218" s="49"/>
      <c r="E218" s="59"/>
      <c r="F218" s="41"/>
    </row>
    <row r="219" spans="1:6" ht="17.25" hidden="1" customHeight="1">
      <c r="A219" s="18"/>
      <c r="B219" s="21" t="s">
        <v>227</v>
      </c>
      <c r="C219" s="58">
        <v>9470175</v>
      </c>
      <c r="D219" s="49"/>
      <c r="E219" s="59"/>
      <c r="F219" s="41"/>
    </row>
    <row r="220" spans="1:6" ht="17.25" hidden="1" customHeight="1">
      <c r="A220" s="18"/>
      <c r="B220" s="21" t="s">
        <v>228</v>
      </c>
      <c r="C220" s="58">
        <f>[1]وطنية!C220+[1]عراقية!C220+[1]اعادة!C220</f>
        <v>0</v>
      </c>
      <c r="D220" s="49"/>
      <c r="E220" s="59"/>
      <c r="F220" s="41"/>
    </row>
    <row r="221" spans="1:6" ht="17.25" hidden="1" customHeight="1">
      <c r="A221" s="18"/>
      <c r="B221" s="21" t="s">
        <v>229</v>
      </c>
      <c r="C221" s="58">
        <f>[1]وطنية!C221+[1]عراقية!C221+[1]اعادة!C221</f>
        <v>2151113</v>
      </c>
      <c r="D221" s="49"/>
      <c r="E221" s="59"/>
      <c r="F221" s="41"/>
    </row>
    <row r="222" spans="1:6" ht="17.25" hidden="1" customHeight="1">
      <c r="A222" s="18"/>
      <c r="B222" s="21" t="s">
        <v>230</v>
      </c>
      <c r="C222" s="58">
        <f>[1]وطنية!C222+[1]عراقية!C222+[1]اعادة!C222</f>
        <v>33978</v>
      </c>
      <c r="D222" s="49"/>
      <c r="E222" s="59"/>
      <c r="F222" s="41"/>
    </row>
    <row r="223" spans="1:6" ht="17.25" hidden="1" customHeight="1">
      <c r="A223" s="18"/>
      <c r="B223" s="21" t="s">
        <v>320</v>
      </c>
      <c r="C223" s="58">
        <v>660661</v>
      </c>
      <c r="D223" s="49"/>
      <c r="E223" s="59"/>
      <c r="F223" s="41"/>
    </row>
    <row r="224" spans="1:6" ht="17.25" hidden="1" customHeight="1">
      <c r="A224" s="18"/>
      <c r="B224" s="21" t="s">
        <v>232</v>
      </c>
      <c r="C224" s="58">
        <v>220082</v>
      </c>
      <c r="D224" s="49"/>
      <c r="E224" s="59"/>
      <c r="F224" s="41"/>
    </row>
    <row r="225" spans="1:6" ht="17.25" hidden="1" customHeight="1">
      <c r="A225" s="18"/>
      <c r="B225" s="21" t="s">
        <v>233</v>
      </c>
      <c r="C225" s="58"/>
      <c r="D225" s="49"/>
      <c r="E225" s="59"/>
      <c r="F225" s="41"/>
    </row>
    <row r="226" spans="1:6" ht="17.25" hidden="1" customHeight="1">
      <c r="A226" s="18"/>
      <c r="B226" s="21" t="s">
        <v>234</v>
      </c>
      <c r="C226" s="58"/>
      <c r="D226" s="49"/>
      <c r="E226" s="59"/>
      <c r="F226" s="41"/>
    </row>
    <row r="227" spans="1:6" ht="17.25" hidden="1" customHeight="1">
      <c r="A227" s="18"/>
      <c r="B227" s="21" t="s">
        <v>235</v>
      </c>
      <c r="C227" s="75"/>
      <c r="D227" s="49"/>
      <c r="E227" s="59"/>
      <c r="F227" s="41"/>
    </row>
    <row r="228" spans="1:6" ht="17.25" hidden="1" customHeight="1">
      <c r="A228" s="18"/>
      <c r="B228" s="21" t="s">
        <v>236</v>
      </c>
      <c r="C228" s="58"/>
      <c r="D228" s="49"/>
      <c r="E228" s="59"/>
      <c r="F228" s="41"/>
    </row>
    <row r="229" spans="1:6" ht="17.25" hidden="1" customHeight="1">
      <c r="A229" s="18"/>
      <c r="B229" s="21"/>
      <c r="C229" s="58"/>
      <c r="D229" s="49"/>
      <c r="E229" s="59"/>
      <c r="F229" s="41"/>
    </row>
    <row r="230" spans="1:6" ht="17.25" hidden="1" customHeight="1">
      <c r="A230" s="18"/>
      <c r="B230" s="21"/>
      <c r="C230" s="58"/>
      <c r="D230" s="49"/>
      <c r="E230" s="59"/>
      <c r="F230" s="41"/>
    </row>
    <row r="231" spans="1:6" ht="17.25" hidden="1" customHeight="1">
      <c r="A231" s="18"/>
      <c r="B231" s="61" t="s">
        <v>24</v>
      </c>
      <c r="C231" s="58"/>
      <c r="D231" s="49"/>
      <c r="E231" s="59"/>
      <c r="F231" s="41"/>
    </row>
    <row r="232" spans="1:6" ht="17.25" hidden="1" customHeight="1">
      <c r="A232" s="18"/>
      <c r="B232" s="21" t="s">
        <v>237</v>
      </c>
      <c r="C232" s="58"/>
      <c r="D232" s="49"/>
      <c r="E232" s="59"/>
      <c r="F232" s="41"/>
    </row>
    <row r="233" spans="1:6" ht="17.25" hidden="1" customHeight="1">
      <c r="A233" s="18"/>
      <c r="B233" s="21" t="s">
        <v>238</v>
      </c>
      <c r="C233" s="75"/>
      <c r="D233" s="49"/>
      <c r="E233" s="59"/>
      <c r="F233" s="41"/>
    </row>
    <row r="234" spans="1:6" ht="17.25" hidden="1" customHeight="1">
      <c r="A234" s="18"/>
      <c r="B234" s="21" t="s">
        <v>239</v>
      </c>
      <c r="C234" s="58"/>
      <c r="D234" s="49"/>
      <c r="E234" s="59"/>
      <c r="F234" s="41"/>
    </row>
    <row r="235" spans="1:6" ht="17.25" hidden="1" customHeight="1">
      <c r="A235" s="18"/>
      <c r="B235" s="21" t="s">
        <v>240</v>
      </c>
      <c r="C235" s="58"/>
      <c r="D235" s="49"/>
      <c r="E235" s="59"/>
      <c r="F235" s="41"/>
    </row>
    <row r="236" spans="1:6" ht="17.25" hidden="1" customHeight="1">
      <c r="A236" s="18"/>
      <c r="B236" s="21" t="s">
        <v>241</v>
      </c>
      <c r="C236" s="58"/>
      <c r="D236" s="49"/>
      <c r="E236" s="59"/>
      <c r="F236" s="41"/>
    </row>
    <row r="237" spans="1:6" ht="17.25" hidden="1" customHeight="1">
      <c r="A237" s="18"/>
      <c r="B237" s="21" t="s">
        <v>242</v>
      </c>
      <c r="C237" s="74"/>
      <c r="D237" s="49"/>
      <c r="E237" s="59"/>
      <c r="F237" s="41"/>
    </row>
    <row r="238" spans="1:6" ht="17.25" hidden="1" customHeight="1">
      <c r="A238" s="18"/>
      <c r="B238" s="21" t="s">
        <v>243</v>
      </c>
      <c r="C238" s="58"/>
      <c r="D238" s="49"/>
      <c r="E238" s="59"/>
      <c r="F238" s="41"/>
    </row>
    <row r="239" spans="1:6" ht="17.25" hidden="1" customHeight="1">
      <c r="A239" s="18"/>
      <c r="B239" s="21"/>
      <c r="C239" s="58"/>
      <c r="D239" s="49"/>
      <c r="E239" s="59"/>
      <c r="F239" s="41"/>
    </row>
    <row r="240" spans="1:6" ht="17.25" hidden="1" customHeight="1">
      <c r="A240" s="18"/>
      <c r="B240" s="21"/>
      <c r="C240" s="58"/>
      <c r="D240" s="49"/>
      <c r="E240" s="59"/>
      <c r="F240" s="41"/>
    </row>
    <row r="241" spans="1:6" ht="17.25" hidden="1" customHeight="1">
      <c r="A241" s="18"/>
      <c r="B241" s="61" t="s">
        <v>321</v>
      </c>
      <c r="C241" s="58"/>
      <c r="D241" s="49"/>
      <c r="E241" s="59"/>
      <c r="F241" s="41"/>
    </row>
    <row r="242" spans="1:6" ht="17.25" hidden="1" customHeight="1">
      <c r="A242" s="18"/>
      <c r="B242" s="21" t="s">
        <v>322</v>
      </c>
      <c r="C242" s="74"/>
      <c r="D242" s="49"/>
      <c r="E242" s="59"/>
      <c r="F242" s="41"/>
    </row>
    <row r="243" spans="1:6" ht="17.25" hidden="1" customHeight="1">
      <c r="A243" s="18"/>
      <c r="B243" s="21" t="s">
        <v>245</v>
      </c>
      <c r="C243" s="58"/>
      <c r="D243" s="49"/>
      <c r="E243" s="59"/>
      <c r="F243" s="41"/>
    </row>
    <row r="244" spans="1:6" ht="17.25" hidden="1" customHeight="1">
      <c r="A244" s="18"/>
      <c r="B244" s="21" t="s">
        <v>320</v>
      </c>
      <c r="C244" s="58"/>
      <c r="D244" s="49"/>
      <c r="E244" s="59"/>
      <c r="F244" s="41"/>
    </row>
    <row r="245" spans="1:6" ht="17.25" hidden="1" customHeight="1">
      <c r="A245" s="18"/>
      <c r="B245" s="21" t="s">
        <v>232</v>
      </c>
      <c r="C245" s="58"/>
      <c r="D245" s="49"/>
      <c r="E245" s="59"/>
      <c r="F245" s="41"/>
    </row>
    <row r="246" spans="1:6" ht="17.25" hidden="1" customHeight="1">
      <c r="A246" s="18"/>
      <c r="B246" s="21" t="s">
        <v>323</v>
      </c>
      <c r="C246" s="58"/>
      <c r="D246" s="49"/>
      <c r="E246" s="59"/>
      <c r="F246" s="41"/>
    </row>
    <row r="247" spans="1:6" ht="17.25" hidden="1" customHeight="1">
      <c r="A247" s="18"/>
      <c r="B247" s="21" t="s">
        <v>248</v>
      </c>
      <c r="C247" s="58">
        <v>5821375</v>
      </c>
      <c r="D247" s="49"/>
      <c r="E247" s="59"/>
      <c r="F247" s="41"/>
    </row>
    <row r="248" spans="1:6" ht="17.25" hidden="1" customHeight="1">
      <c r="A248" s="18"/>
      <c r="B248" s="21" t="s">
        <v>324</v>
      </c>
      <c r="C248" s="58">
        <v>2828239</v>
      </c>
      <c r="D248" s="49"/>
      <c r="E248" s="59"/>
      <c r="F248" s="41"/>
    </row>
    <row r="249" spans="1:6" ht="17.25" hidden="1" customHeight="1">
      <c r="A249" s="18"/>
      <c r="B249" s="21" t="s">
        <v>250</v>
      </c>
      <c r="C249" s="58">
        <v>1155003</v>
      </c>
      <c r="D249" s="49"/>
      <c r="E249" s="59"/>
      <c r="F249" s="41"/>
    </row>
    <row r="250" spans="1:6" ht="17.25" hidden="1" customHeight="1">
      <c r="A250" s="18"/>
      <c r="B250" s="21"/>
      <c r="C250" s="58">
        <v>8842837</v>
      </c>
      <c r="D250" s="49"/>
      <c r="E250" s="59"/>
      <c r="F250" s="41"/>
    </row>
    <row r="251" spans="1:6" ht="17.25" hidden="1" customHeight="1">
      <c r="A251" s="18"/>
      <c r="B251" s="61" t="s">
        <v>38</v>
      </c>
      <c r="C251" s="58"/>
      <c r="D251" s="49"/>
      <c r="E251" s="59"/>
      <c r="F251" s="41"/>
    </row>
    <row r="252" spans="1:6" ht="17.25" hidden="1" customHeight="1">
      <c r="A252" s="18"/>
      <c r="B252" s="21" t="s">
        <v>251</v>
      </c>
      <c r="C252" s="58"/>
      <c r="D252" s="49"/>
      <c r="E252" s="59"/>
      <c r="F252" s="41"/>
    </row>
    <row r="253" spans="1:6" ht="17.25" hidden="1" customHeight="1">
      <c r="A253" s="18"/>
      <c r="B253" s="21" t="s">
        <v>325</v>
      </c>
      <c r="C253" s="75"/>
      <c r="D253" s="49"/>
      <c r="E253" s="59"/>
      <c r="F253" s="41"/>
    </row>
    <row r="254" spans="1:6" ht="17.25" hidden="1" customHeight="1">
      <c r="A254" s="18"/>
      <c r="B254" s="21" t="s">
        <v>326</v>
      </c>
      <c r="C254" s="58"/>
      <c r="D254" s="49"/>
      <c r="E254" s="59"/>
      <c r="F254" s="41"/>
    </row>
    <row r="255" spans="1:6" ht="17.25" hidden="1" customHeight="1">
      <c r="A255" s="18"/>
      <c r="B255" s="21" t="s">
        <v>327</v>
      </c>
      <c r="C255" s="75">
        <v>6945575</v>
      </c>
      <c r="D255" s="49"/>
      <c r="E255" s="59"/>
      <c r="F255" s="41"/>
    </row>
    <row r="256" spans="1:6" ht="17.25" hidden="1" customHeight="1">
      <c r="A256" s="18"/>
      <c r="B256" s="21" t="s">
        <v>328</v>
      </c>
      <c r="C256" s="75"/>
      <c r="D256" s="49"/>
      <c r="E256" s="59"/>
      <c r="F256" s="41"/>
    </row>
    <row r="257" spans="1:6" ht="17.25" hidden="1" customHeight="1">
      <c r="A257" s="18"/>
      <c r="B257" s="21"/>
      <c r="C257" s="58"/>
      <c r="D257" s="49"/>
      <c r="E257" s="59"/>
      <c r="F257" s="41"/>
    </row>
    <row r="258" spans="1:6" ht="17.25" hidden="1" customHeight="1">
      <c r="A258" s="18"/>
      <c r="B258" s="21"/>
      <c r="C258" s="58"/>
      <c r="D258" s="49"/>
      <c r="E258" s="59"/>
      <c r="F258" s="41"/>
    </row>
    <row r="259" spans="1:6" ht="17.25" hidden="1" customHeight="1">
      <c r="A259" s="18"/>
      <c r="B259" s="63" t="s">
        <v>329</v>
      </c>
      <c r="C259" s="58"/>
      <c r="D259" s="49"/>
      <c r="E259" s="59"/>
      <c r="F259" s="41"/>
    </row>
    <row r="260" spans="1:6" ht="17.25" hidden="1" customHeight="1">
      <c r="A260" s="18"/>
      <c r="B260" s="21" t="s">
        <v>256</v>
      </c>
      <c r="C260" s="58"/>
      <c r="D260" s="49"/>
      <c r="E260" s="59"/>
      <c r="F260" s="41"/>
    </row>
    <row r="261" spans="1:6" ht="17.25" hidden="1" customHeight="1">
      <c r="A261" s="18"/>
      <c r="B261" s="21" t="s">
        <v>228</v>
      </c>
      <c r="C261" s="58"/>
      <c r="D261" s="49"/>
      <c r="E261" s="59"/>
      <c r="F261" s="41"/>
    </row>
    <row r="262" spans="1:6" ht="17.25" hidden="1" customHeight="1">
      <c r="A262" s="18"/>
      <c r="B262" s="21" t="s">
        <v>230</v>
      </c>
      <c r="C262" s="58"/>
      <c r="D262" s="49"/>
      <c r="E262" s="59"/>
      <c r="F262" s="41"/>
    </row>
    <row r="263" spans="1:6" ht="17.25" hidden="1" customHeight="1">
      <c r="A263" s="18"/>
      <c r="B263" s="21"/>
      <c r="C263" s="58"/>
      <c r="D263" s="49"/>
      <c r="E263" s="59"/>
      <c r="F263" s="41"/>
    </row>
    <row r="264" spans="1:6" ht="17.25" hidden="1" customHeight="1">
      <c r="A264" s="18"/>
      <c r="B264" s="61" t="s">
        <v>330</v>
      </c>
      <c r="C264" s="58"/>
      <c r="D264" s="49"/>
      <c r="E264" s="59"/>
      <c r="F264" s="41"/>
    </row>
    <row r="265" spans="1:6" ht="17.25" hidden="1" customHeight="1">
      <c r="A265" s="18"/>
      <c r="B265" s="21" t="s">
        <v>331</v>
      </c>
      <c r="C265" s="58"/>
      <c r="D265" s="49"/>
      <c r="E265" s="59"/>
      <c r="F265" s="41"/>
    </row>
    <row r="266" spans="1:6" ht="17.25" hidden="1" customHeight="1">
      <c r="A266" s="18"/>
      <c r="B266" s="21" t="s">
        <v>258</v>
      </c>
      <c r="C266" s="58"/>
      <c r="D266" s="49"/>
      <c r="E266" s="59"/>
      <c r="F266" s="41"/>
    </row>
    <row r="267" spans="1:6" ht="17.25" hidden="1" customHeight="1">
      <c r="A267" s="18"/>
      <c r="B267" s="21" t="s">
        <v>259</v>
      </c>
      <c r="C267" s="74"/>
      <c r="D267" s="49"/>
      <c r="E267" s="59"/>
      <c r="F267" s="41"/>
    </row>
    <row r="268" spans="1:6" ht="17.25" hidden="1" customHeight="1">
      <c r="A268" s="18"/>
      <c r="B268" s="21" t="s">
        <v>260</v>
      </c>
      <c r="C268" s="58"/>
      <c r="D268" s="49"/>
      <c r="E268" s="59"/>
      <c r="F268" s="41"/>
    </row>
    <row r="269" spans="1:6" ht="17.25" hidden="1" customHeight="1">
      <c r="A269" s="18"/>
      <c r="B269" s="21" t="s">
        <v>261</v>
      </c>
      <c r="C269" s="75"/>
      <c r="D269" s="49"/>
      <c r="E269" s="59"/>
      <c r="F269" s="41"/>
    </row>
    <row r="270" spans="1:6" ht="17.25" hidden="1" customHeight="1">
      <c r="A270" s="18"/>
      <c r="B270" s="21" t="s">
        <v>178</v>
      </c>
      <c r="C270" s="58"/>
      <c r="D270" s="49"/>
      <c r="E270" s="59"/>
      <c r="F270" s="41"/>
    </row>
    <row r="271" spans="1:6" ht="17.25" hidden="1" customHeight="1">
      <c r="A271" s="18"/>
      <c r="B271" s="21" t="s">
        <v>180</v>
      </c>
      <c r="C271" s="58"/>
      <c r="D271" s="49"/>
      <c r="E271" s="59"/>
      <c r="F271" s="41"/>
    </row>
    <row r="272" spans="1:6" ht="17.25" hidden="1" customHeight="1">
      <c r="A272" s="18"/>
      <c r="B272" s="21" t="s">
        <v>262</v>
      </c>
      <c r="C272" s="74"/>
      <c r="D272" s="49"/>
      <c r="E272" s="59"/>
      <c r="F272" s="41"/>
    </row>
    <row r="273" spans="1:6" ht="17.25" hidden="1" customHeight="1">
      <c r="A273" s="18"/>
      <c r="B273" s="21" t="s">
        <v>263</v>
      </c>
      <c r="C273" s="74"/>
      <c r="D273" s="49"/>
      <c r="E273" s="59"/>
      <c r="F273" s="41"/>
    </row>
    <row r="274" spans="1:6" ht="17.25" hidden="1" customHeight="1">
      <c r="A274" s="18"/>
      <c r="B274" s="21"/>
      <c r="C274" s="58"/>
      <c r="D274" s="49"/>
      <c r="E274" s="59"/>
      <c r="F274" s="41"/>
    </row>
    <row r="275" spans="1:6" ht="17.25" hidden="1" customHeight="1">
      <c r="A275" s="18"/>
      <c r="B275" s="63" t="s">
        <v>288</v>
      </c>
      <c r="C275" s="58"/>
      <c r="D275" s="49"/>
      <c r="E275" s="59"/>
      <c r="F275" s="41"/>
    </row>
    <row r="276" spans="1:6" ht="17.25" hidden="1" customHeight="1">
      <c r="A276" s="18"/>
      <c r="B276" s="21"/>
      <c r="C276" s="58"/>
      <c r="D276" s="49"/>
      <c r="E276" s="59"/>
      <c r="F276" s="41"/>
    </row>
    <row r="277" spans="1:6" ht="17.25" hidden="1" customHeight="1">
      <c r="A277" s="18"/>
      <c r="B277" s="21"/>
      <c r="C277" s="58"/>
      <c r="D277" s="49"/>
      <c r="E277" s="59"/>
      <c r="F277" s="41"/>
    </row>
    <row r="278" spans="1:6" ht="17.25" hidden="1" customHeight="1">
      <c r="A278" s="18"/>
      <c r="B278" s="65" t="s">
        <v>264</v>
      </c>
      <c r="C278" s="58"/>
      <c r="D278" s="49"/>
      <c r="E278" s="59"/>
      <c r="F278" s="41"/>
    </row>
    <row r="279" spans="1:6" ht="17.25" hidden="1" customHeight="1">
      <c r="A279" s="18"/>
      <c r="B279" s="21" t="s">
        <v>265</v>
      </c>
      <c r="C279" s="58"/>
      <c r="D279" s="49"/>
      <c r="E279" s="59"/>
      <c r="F279" s="41"/>
    </row>
    <row r="280" spans="1:6" ht="17.25" hidden="1" customHeight="1">
      <c r="A280" s="18"/>
      <c r="B280" s="21" t="s">
        <v>266</v>
      </c>
      <c r="C280" s="58"/>
      <c r="D280" s="49"/>
      <c r="E280" s="59"/>
      <c r="F280" s="41"/>
    </row>
    <row r="281" spans="1:6" ht="17.25" hidden="1" customHeight="1">
      <c r="A281" s="18"/>
      <c r="B281" s="21" t="s">
        <v>267</v>
      </c>
      <c r="C281" s="58"/>
      <c r="D281" s="49"/>
      <c r="E281" s="59"/>
      <c r="F281" s="41"/>
    </row>
    <row r="282" spans="1:6" ht="17.25" hidden="1" customHeight="1">
      <c r="A282" s="18"/>
      <c r="B282" s="21" t="s">
        <v>268</v>
      </c>
      <c r="C282" s="58"/>
      <c r="D282" s="49"/>
      <c r="E282" s="59"/>
      <c r="F282" s="41"/>
    </row>
    <row r="283" spans="1:6" ht="17.25" hidden="1" customHeight="1">
      <c r="A283" s="18"/>
      <c r="B283" s="21"/>
      <c r="C283" s="58"/>
      <c r="D283" s="49"/>
      <c r="E283" s="59"/>
      <c r="F283" s="41"/>
    </row>
    <row r="284" spans="1:6" ht="17.25" hidden="1" customHeight="1">
      <c r="A284" s="18"/>
      <c r="B284" s="21"/>
      <c r="C284" s="58"/>
      <c r="D284" s="49"/>
      <c r="E284" s="59"/>
      <c r="F284" s="41">
        <f>F21+F25+F26</f>
        <v>32332947</v>
      </c>
    </row>
    <row r="285" spans="1:6" ht="17.25" hidden="1" customHeight="1">
      <c r="A285" s="18"/>
      <c r="B285" s="21"/>
      <c r="C285" s="58"/>
      <c r="D285" s="49"/>
      <c r="E285" s="59">
        <f>F284-F20</f>
        <v>0</v>
      </c>
      <c r="F285" s="41"/>
    </row>
    <row r="286" spans="1:6" ht="17.25" hidden="1" customHeight="1">
      <c r="A286" s="18"/>
      <c r="B286" s="21">
        <f>C18-F7</f>
        <v>0</v>
      </c>
      <c r="C286" s="58"/>
      <c r="D286" s="49"/>
      <c r="E286" s="59"/>
      <c r="F286" s="41"/>
    </row>
    <row r="287" spans="1:6" ht="17.25" hidden="1" customHeight="1">
      <c r="A287" s="18"/>
      <c r="B287" s="21"/>
      <c r="C287" s="58"/>
      <c r="D287" s="49"/>
      <c r="E287" s="59"/>
      <c r="F287" s="41"/>
    </row>
    <row r="288" spans="1:6" ht="17.25" hidden="1" customHeight="1"/>
    <row r="289" ht="17.25" hidden="1" customHeight="1"/>
    <row r="290" ht="17.25" hidden="1" customHeight="1"/>
    <row r="291" ht="17.25" hidden="1" customHeight="1"/>
    <row r="292" ht="17.25" hidden="1" customHeight="1"/>
    <row r="293" ht="17.25" hidden="1" customHeight="1"/>
    <row r="294" ht="17.25" hidden="1" customHeight="1"/>
    <row r="295" ht="17.25" hidden="1" customHeight="1"/>
    <row r="296" ht="17.25" hidden="1" customHeight="1"/>
    <row r="297" ht="17.25" hidden="1" customHeight="1"/>
    <row r="298" ht="17.25" hidden="1" customHeight="1"/>
    <row r="299" ht="17.25" hidden="1" customHeight="1"/>
    <row r="300" ht="17.25" hidden="1" customHeight="1"/>
    <row r="301" ht="17.25" hidden="1" customHeight="1"/>
    <row r="302" ht="17.25" hidden="1" customHeight="1"/>
    <row r="303" ht="17.25" hidden="1" customHeight="1"/>
    <row r="304" ht="17.25" hidden="1" customHeight="1"/>
    <row r="305" ht="17.25" hidden="1" customHeight="1"/>
    <row r="306" ht="17.25" hidden="1" customHeight="1"/>
    <row r="307" ht="17.25" hidden="1" customHeight="1"/>
    <row r="308" ht="17.25" hidden="1" customHeight="1"/>
    <row r="309" ht="17.25" hidden="1" customHeight="1"/>
    <row r="310" ht="17.25" hidden="1" customHeight="1"/>
    <row r="311" ht="17.25" hidden="1" customHeight="1"/>
  </sheetData>
  <mergeCells count="18">
    <mergeCell ref="A36:B36"/>
    <mergeCell ref="A1:F1"/>
    <mergeCell ref="A2:B2"/>
    <mergeCell ref="A32:B32"/>
    <mergeCell ref="A33:B33"/>
    <mergeCell ref="A34:B34"/>
    <mergeCell ref="A48:B48"/>
    <mergeCell ref="A37:D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</mergeCells>
  <printOptions horizontalCentered="1" verticalCentered="1"/>
  <pageMargins left="0.5" right="0.5" top="0.7" bottom="0.7" header="0.75" footer="0.35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276"/>
  <sheetViews>
    <sheetView rightToLeft="1" tabSelected="1" workbookViewId="0">
      <selection activeCell="F5" sqref="F5:F30"/>
    </sheetView>
  </sheetViews>
  <sheetFormatPr defaultRowHeight="17.45" customHeight="1"/>
  <cols>
    <col min="1" max="1" width="7.28515625" style="18" customWidth="1"/>
    <col min="2" max="2" width="40.140625" style="21" customWidth="1"/>
    <col min="3" max="3" width="14.140625" style="41" customWidth="1"/>
    <col min="4" max="4" width="8.5703125" style="18" customWidth="1"/>
    <col min="5" max="5" width="45.140625" style="21" customWidth="1"/>
    <col min="6" max="6" width="17.28515625" style="41" customWidth="1"/>
    <col min="7" max="7" width="16.7109375" style="18" bestFit="1" customWidth="1"/>
    <col min="8" max="8" width="9.140625" style="18"/>
    <col min="9" max="9" width="24" style="18" bestFit="1" customWidth="1"/>
    <col min="10" max="10" width="11.42578125" style="18" bestFit="1" customWidth="1"/>
    <col min="11" max="16384" width="9.140625" style="18"/>
  </cols>
  <sheetData>
    <row r="1" spans="1:10" ht="17.45" customHeight="1">
      <c r="A1" s="101" t="s">
        <v>332</v>
      </c>
      <c r="B1" s="101"/>
      <c r="C1" s="101"/>
      <c r="D1" s="101"/>
      <c r="E1" s="101"/>
      <c r="F1" s="101"/>
    </row>
    <row r="2" spans="1:10" ht="17.100000000000001" customHeight="1">
      <c r="A2" s="102" t="s">
        <v>355</v>
      </c>
      <c r="B2" s="102"/>
      <c r="C2" s="38"/>
      <c r="D2" s="38"/>
      <c r="E2" s="38"/>
      <c r="F2" s="38"/>
    </row>
    <row r="3" spans="1:10" ht="17.100000000000001" customHeight="1">
      <c r="A3" s="105"/>
      <c r="B3" s="105"/>
      <c r="D3" s="41"/>
      <c r="F3" s="42" t="s">
        <v>1</v>
      </c>
    </row>
    <row r="4" spans="1:10" ht="17.100000000000001" customHeight="1">
      <c r="A4" s="43" t="s">
        <v>270</v>
      </c>
      <c r="B4" s="44" t="s">
        <v>301</v>
      </c>
      <c r="C4" s="43" t="s">
        <v>4</v>
      </c>
      <c r="D4" s="43" t="s">
        <v>270</v>
      </c>
      <c r="E4" s="44" t="s">
        <v>3</v>
      </c>
      <c r="F4" s="45" t="s">
        <v>4</v>
      </c>
      <c r="G4" s="46"/>
    </row>
    <row r="5" spans="1:10" ht="17.100000000000001" customHeight="1">
      <c r="A5" s="15">
        <v>100</v>
      </c>
      <c r="B5" s="17" t="s">
        <v>5</v>
      </c>
      <c r="C5" s="47">
        <v>196168884</v>
      </c>
      <c r="D5" s="15">
        <v>2700</v>
      </c>
      <c r="E5" s="48" t="s">
        <v>302</v>
      </c>
      <c r="F5" s="47">
        <v>71536</v>
      </c>
    </row>
    <row r="6" spans="1:10" ht="17.100000000000001" customHeight="1">
      <c r="A6" s="15">
        <v>200</v>
      </c>
      <c r="B6" s="17" t="s">
        <v>272</v>
      </c>
      <c r="C6" s="47">
        <v>14419897</v>
      </c>
      <c r="D6" s="15">
        <v>2800</v>
      </c>
      <c r="E6" s="17" t="s">
        <v>8</v>
      </c>
      <c r="F6" s="47">
        <v>220957175</v>
      </c>
      <c r="G6" s="78"/>
    </row>
    <row r="7" spans="1:10" ht="17.100000000000001" customHeight="1">
      <c r="A7" s="15">
        <v>300</v>
      </c>
      <c r="B7" s="17" t="s">
        <v>273</v>
      </c>
      <c r="C7" s="47">
        <v>210588781</v>
      </c>
      <c r="D7" s="15">
        <v>2900</v>
      </c>
      <c r="E7" s="17" t="s">
        <v>274</v>
      </c>
      <c r="F7" s="47">
        <v>232043283</v>
      </c>
      <c r="J7" s="49"/>
    </row>
    <row r="8" spans="1:10" ht="17.100000000000001" customHeight="1">
      <c r="A8" s="15">
        <v>400</v>
      </c>
      <c r="B8" s="17" t="s">
        <v>91</v>
      </c>
      <c r="C8" s="47">
        <v>0</v>
      </c>
      <c r="D8" s="15">
        <v>3000</v>
      </c>
      <c r="E8" s="17" t="s">
        <v>275</v>
      </c>
      <c r="F8" s="47">
        <v>6824028</v>
      </c>
    </row>
    <row r="9" spans="1:10" ht="17.100000000000001" customHeight="1">
      <c r="A9" s="15">
        <v>500</v>
      </c>
      <c r="B9" s="17" t="s">
        <v>276</v>
      </c>
      <c r="C9" s="47">
        <v>2042793</v>
      </c>
      <c r="D9" s="15">
        <v>3100</v>
      </c>
      <c r="E9" s="17" t="s">
        <v>14</v>
      </c>
      <c r="F9" s="47">
        <v>1982752</v>
      </c>
      <c r="I9" s="16"/>
    </row>
    <row r="10" spans="1:10" ht="17.100000000000001" customHeight="1">
      <c r="A10" s="15">
        <v>600</v>
      </c>
      <c r="B10" s="17" t="s">
        <v>277</v>
      </c>
      <c r="C10" s="47">
        <v>0</v>
      </c>
      <c r="D10" s="15">
        <v>3200</v>
      </c>
      <c r="E10" s="17" t="s">
        <v>278</v>
      </c>
      <c r="F10" s="47">
        <v>11344</v>
      </c>
      <c r="G10" s="79"/>
    </row>
    <row r="11" spans="1:10" ht="17.100000000000001" customHeight="1">
      <c r="A11" s="15">
        <v>700</v>
      </c>
      <c r="B11" s="17" t="s">
        <v>17</v>
      </c>
      <c r="C11" s="47">
        <v>0</v>
      </c>
      <c r="D11" s="15">
        <v>3300</v>
      </c>
      <c r="E11" s="17" t="s">
        <v>18</v>
      </c>
      <c r="F11" s="47">
        <v>8818124</v>
      </c>
    </row>
    <row r="12" spans="1:10" ht="17.100000000000001" customHeight="1">
      <c r="A12" s="15">
        <v>800</v>
      </c>
      <c r="B12" s="17" t="s">
        <v>19</v>
      </c>
      <c r="C12" s="47">
        <v>0</v>
      </c>
      <c r="D12" s="15">
        <v>3400</v>
      </c>
      <c r="E12" s="17" t="s">
        <v>279</v>
      </c>
      <c r="F12" s="47">
        <v>4038504</v>
      </c>
    </row>
    <row r="13" spans="1:10" ht="17.100000000000001" customHeight="1">
      <c r="A13" s="15">
        <v>900</v>
      </c>
      <c r="B13" s="17" t="s">
        <v>280</v>
      </c>
      <c r="C13" s="47">
        <v>265083</v>
      </c>
      <c r="D13" s="15">
        <v>3500</v>
      </c>
      <c r="E13" s="17" t="s">
        <v>22</v>
      </c>
      <c r="F13" s="47">
        <v>4779620</v>
      </c>
    </row>
    <row r="14" spans="1:10" ht="17.100000000000001" customHeight="1">
      <c r="A14" s="15">
        <v>1000</v>
      </c>
      <c r="B14" s="17" t="s">
        <v>23</v>
      </c>
      <c r="C14" s="47">
        <v>8060518</v>
      </c>
      <c r="D14" s="15">
        <v>3600</v>
      </c>
      <c r="E14" s="17" t="s">
        <v>24</v>
      </c>
      <c r="F14" s="47">
        <v>1036803</v>
      </c>
    </row>
    <row r="15" spans="1:10" ht="17.100000000000001" customHeight="1">
      <c r="A15" s="15">
        <v>1100</v>
      </c>
      <c r="B15" s="17" t="s">
        <v>25</v>
      </c>
      <c r="C15" s="47">
        <v>220957175</v>
      </c>
      <c r="D15" s="15">
        <v>3700</v>
      </c>
      <c r="E15" s="17" t="s">
        <v>281</v>
      </c>
      <c r="F15" s="47">
        <v>0</v>
      </c>
    </row>
    <row r="16" spans="1:10" ht="17.100000000000001" customHeight="1">
      <c r="A16" s="15">
        <v>1200</v>
      </c>
      <c r="B16" s="17" t="s">
        <v>282</v>
      </c>
      <c r="C16" s="47">
        <v>0</v>
      </c>
      <c r="D16" s="15">
        <v>3800</v>
      </c>
      <c r="E16" s="17" t="s">
        <v>28</v>
      </c>
      <c r="F16" s="47">
        <v>3742817</v>
      </c>
    </row>
    <row r="17" spans="1:10" ht="17.100000000000001" customHeight="1">
      <c r="A17" s="15">
        <v>1300</v>
      </c>
      <c r="B17" s="17" t="s">
        <v>303</v>
      </c>
      <c r="C17" s="47">
        <v>11086108</v>
      </c>
      <c r="D17" s="15">
        <v>3900</v>
      </c>
      <c r="E17" s="17" t="s">
        <v>333</v>
      </c>
      <c r="F17" s="47">
        <v>928242</v>
      </c>
    </row>
    <row r="18" spans="1:10" ht="17.100000000000001" customHeight="1">
      <c r="A18" s="15">
        <v>1400</v>
      </c>
      <c r="B18" s="17" t="s">
        <v>31</v>
      </c>
      <c r="C18" s="47">
        <v>232043283</v>
      </c>
      <c r="D18" s="15">
        <v>4000</v>
      </c>
      <c r="E18" s="17" t="s">
        <v>284</v>
      </c>
      <c r="F18" s="47">
        <v>2814575</v>
      </c>
      <c r="G18" s="50"/>
    </row>
    <row r="19" spans="1:10" ht="17.100000000000001" customHeight="1">
      <c r="A19" s="15">
        <v>1500</v>
      </c>
      <c r="B19" s="17" t="s">
        <v>285</v>
      </c>
      <c r="C19" s="47">
        <v>23617408</v>
      </c>
      <c r="D19" s="15">
        <v>4100</v>
      </c>
      <c r="E19" s="17" t="s">
        <v>286</v>
      </c>
      <c r="F19" s="47">
        <v>-306430</v>
      </c>
    </row>
    <row r="20" spans="1:10" ht="17.100000000000001" customHeight="1">
      <c r="A20" s="15">
        <v>1600</v>
      </c>
      <c r="B20" s="17" t="s">
        <v>287</v>
      </c>
      <c r="C20" s="47">
        <v>4266736</v>
      </c>
      <c r="D20" s="15">
        <v>4200</v>
      </c>
      <c r="E20" s="17" t="s">
        <v>288</v>
      </c>
      <c r="F20" s="47">
        <v>2518552</v>
      </c>
      <c r="G20" s="80"/>
    </row>
    <row r="21" spans="1:10" ht="17.100000000000001" customHeight="1">
      <c r="A21" s="15">
        <v>1700</v>
      </c>
      <c r="B21" s="17" t="s">
        <v>334</v>
      </c>
      <c r="C21" s="47">
        <v>19350672</v>
      </c>
      <c r="D21" s="15">
        <v>4220</v>
      </c>
      <c r="E21" s="17" t="s">
        <v>38</v>
      </c>
      <c r="F21" s="47">
        <v>895577</v>
      </c>
      <c r="G21" s="49"/>
      <c r="J21" s="49"/>
    </row>
    <row r="22" spans="1:10" ht="17.100000000000001" customHeight="1">
      <c r="A22" s="15">
        <v>1800</v>
      </c>
      <c r="B22" s="17" t="s">
        <v>39</v>
      </c>
      <c r="C22" s="47">
        <v>1500000</v>
      </c>
      <c r="D22" s="15">
        <v>4221</v>
      </c>
      <c r="E22" s="51" t="s">
        <v>40</v>
      </c>
      <c r="F22" s="47">
        <v>568839</v>
      </c>
      <c r="G22" s="49"/>
    </row>
    <row r="23" spans="1:10" ht="17.100000000000001" customHeight="1">
      <c r="A23" s="15">
        <v>1900</v>
      </c>
      <c r="B23" s="17" t="s">
        <v>290</v>
      </c>
      <c r="C23" s="47">
        <v>0</v>
      </c>
      <c r="D23" s="15">
        <v>4222</v>
      </c>
      <c r="E23" s="51" t="s">
        <v>42</v>
      </c>
      <c r="F23" s="47">
        <v>326738</v>
      </c>
    </row>
    <row r="24" spans="1:10" ht="17.100000000000001" customHeight="1">
      <c r="A24" s="15">
        <v>2000</v>
      </c>
      <c r="B24" s="17" t="s">
        <v>291</v>
      </c>
      <c r="C24" s="47">
        <v>77897544</v>
      </c>
      <c r="D24" s="15">
        <v>4223</v>
      </c>
      <c r="E24" s="51" t="s">
        <v>44</v>
      </c>
      <c r="F24" s="47">
        <v>0</v>
      </c>
    </row>
    <row r="25" spans="1:10" ht="17.100000000000001" customHeight="1">
      <c r="A25" s="15">
        <v>2100</v>
      </c>
      <c r="B25" s="17" t="s">
        <v>93</v>
      </c>
      <c r="C25" s="47">
        <v>0</v>
      </c>
      <c r="D25" s="15">
        <v>4240</v>
      </c>
      <c r="E25" s="17" t="s">
        <v>256</v>
      </c>
      <c r="F25" s="47">
        <v>3065410</v>
      </c>
    </row>
    <row r="26" spans="1:10" ht="17.100000000000001" customHeight="1">
      <c r="A26" s="15">
        <v>2200</v>
      </c>
      <c r="B26" s="17" t="s">
        <v>47</v>
      </c>
      <c r="C26" s="47">
        <v>54500067</v>
      </c>
      <c r="D26" s="15">
        <v>4260</v>
      </c>
      <c r="E26" s="17" t="s">
        <v>292</v>
      </c>
      <c r="F26" s="47">
        <v>-1442435</v>
      </c>
    </row>
    <row r="27" spans="1:10" ht="17.100000000000001" customHeight="1">
      <c r="A27" s="15">
        <v>2300</v>
      </c>
      <c r="B27" s="17" t="s">
        <v>293</v>
      </c>
      <c r="C27" s="47">
        <v>48623328</v>
      </c>
      <c r="D27" s="15">
        <v>4280</v>
      </c>
      <c r="E27" s="17" t="s">
        <v>294</v>
      </c>
      <c r="F27" s="47">
        <v>0</v>
      </c>
    </row>
    <row r="28" spans="1:10" ht="17.100000000000001" customHeight="1">
      <c r="A28" s="15">
        <v>2400</v>
      </c>
      <c r="B28" s="17" t="s">
        <v>306</v>
      </c>
      <c r="C28" s="47">
        <v>30100136</v>
      </c>
      <c r="D28" s="15">
        <v>4300</v>
      </c>
      <c r="E28" s="17" t="s">
        <v>296</v>
      </c>
      <c r="F28" s="47">
        <v>3851378</v>
      </c>
    </row>
    <row r="29" spans="1:10" ht="17.100000000000001" customHeight="1">
      <c r="A29" s="15">
        <v>2500</v>
      </c>
      <c r="B29" s="17" t="s">
        <v>297</v>
      </c>
      <c r="C29" s="47">
        <v>212621075</v>
      </c>
      <c r="D29" s="15">
        <v>4400</v>
      </c>
      <c r="E29" s="17" t="s">
        <v>54</v>
      </c>
      <c r="F29" s="47">
        <v>3065410</v>
      </c>
    </row>
    <row r="30" spans="1:10" ht="17.100000000000001" customHeight="1">
      <c r="A30" s="15">
        <v>2600</v>
      </c>
      <c r="B30" s="17" t="s">
        <v>55</v>
      </c>
      <c r="C30" s="47">
        <v>201534967</v>
      </c>
      <c r="D30" s="15">
        <v>4500</v>
      </c>
      <c r="E30" s="17" t="s">
        <v>56</v>
      </c>
      <c r="F30" s="47">
        <v>-250835</v>
      </c>
    </row>
    <row r="31" spans="1:10" ht="17.45" hidden="1" customHeight="1"/>
    <row r="32" spans="1:10" ht="17.45" hidden="1" customHeight="1">
      <c r="A32" s="102"/>
      <c r="B32" s="102"/>
    </row>
    <row r="33" spans="1:7" ht="17.45" hidden="1" customHeight="1">
      <c r="A33" s="81"/>
      <c r="B33" s="81"/>
      <c r="C33" s="82"/>
    </row>
    <row r="34" spans="1:7" ht="17.45" hidden="1" customHeight="1">
      <c r="A34" s="102"/>
      <c r="B34" s="102"/>
      <c r="C34" s="41">
        <f>C18-F7</f>
        <v>0</v>
      </c>
      <c r="G34" s="18">
        <f>F35-F20</f>
        <v>0</v>
      </c>
    </row>
    <row r="35" spans="1:7" ht="17.45" hidden="1" customHeight="1">
      <c r="A35" s="103" t="s">
        <v>57</v>
      </c>
      <c r="B35" s="103"/>
      <c r="F35" s="41">
        <f>F21+F25+F26+F27</f>
        <v>2518552</v>
      </c>
    </row>
    <row r="36" spans="1:7" ht="17.45" hidden="1" customHeight="1">
      <c r="A36" s="52" t="s">
        <v>307</v>
      </c>
      <c r="B36" s="53"/>
    </row>
    <row r="37" spans="1:7" ht="17.45" hidden="1" customHeight="1">
      <c r="A37" s="104" t="s">
        <v>59</v>
      </c>
      <c r="B37" s="104"/>
    </row>
    <row r="38" spans="1:7" ht="17.45" hidden="1" customHeight="1">
      <c r="A38" s="96" t="s">
        <v>308</v>
      </c>
      <c r="B38" s="96"/>
      <c r="C38" s="96"/>
      <c r="D38" s="96"/>
    </row>
    <row r="39" spans="1:7" ht="17.45" hidden="1" customHeight="1">
      <c r="A39" s="97" t="s">
        <v>61</v>
      </c>
      <c r="B39" s="98"/>
      <c r="C39" s="54" t="s">
        <v>62</v>
      </c>
      <c r="D39" s="55" t="s">
        <v>63</v>
      </c>
    </row>
    <row r="40" spans="1:7" ht="17.45" hidden="1" customHeight="1">
      <c r="A40" s="99" t="s">
        <v>309</v>
      </c>
      <c r="B40" s="100"/>
      <c r="C40" s="23">
        <f>F11/F29</f>
        <v>2.8766540201800086</v>
      </c>
      <c r="D40" s="26"/>
    </row>
    <row r="41" spans="1:7" ht="17.45" hidden="1" customHeight="1">
      <c r="A41" s="95" t="s">
        <v>65</v>
      </c>
      <c r="B41" s="95"/>
      <c r="C41" s="23">
        <f>F11/C19</f>
        <v>0.3733739113115207</v>
      </c>
      <c r="D41" s="26"/>
    </row>
    <row r="42" spans="1:7" ht="17.45" hidden="1" customHeight="1">
      <c r="A42" s="95" t="s">
        <v>66</v>
      </c>
      <c r="B42" s="95"/>
      <c r="C42" s="23">
        <f>C29/(C10+C11+C12+C13+C14+C16+C17)</f>
        <v>10.953238326414228</v>
      </c>
      <c r="D42" s="26"/>
    </row>
    <row r="43" spans="1:7" ht="17.45" hidden="1" customHeight="1">
      <c r="A43" s="95" t="s">
        <v>67</v>
      </c>
      <c r="B43" s="95"/>
      <c r="C43" s="23">
        <f>(C26+C27)/(C10+C11+C12+C13+C14+C16+C17)</f>
        <v>5.3124325632534468</v>
      </c>
      <c r="D43" s="26"/>
    </row>
    <row r="44" spans="1:7" ht="17.45" hidden="1" customHeight="1">
      <c r="A44" s="95" t="s">
        <v>310</v>
      </c>
      <c r="B44" s="95"/>
      <c r="C44" s="23"/>
      <c r="D44" s="26">
        <f>(F21/F6)*100%</f>
        <v>4.0531700317041073E-3</v>
      </c>
    </row>
    <row r="45" spans="1:7" ht="17.45" hidden="1" customHeight="1">
      <c r="A45" s="95" t="s">
        <v>311</v>
      </c>
      <c r="B45" s="95"/>
      <c r="C45" s="23"/>
      <c r="D45" s="26">
        <f>(C8/F7)*100</f>
        <v>0</v>
      </c>
    </row>
    <row r="46" spans="1:7" ht="17.45" hidden="1" customHeight="1">
      <c r="A46" s="95" t="s">
        <v>70</v>
      </c>
      <c r="B46" s="95"/>
      <c r="C46" s="23">
        <f>C15/F16</f>
        <v>59.03499289438944</v>
      </c>
      <c r="D46" s="26"/>
    </row>
    <row r="47" spans="1:7" ht="17.45" hidden="1" customHeight="1">
      <c r="A47" s="95" t="s">
        <v>71</v>
      </c>
      <c r="B47" s="95"/>
      <c r="C47" s="23">
        <f>F21/F16</f>
        <v>0.23927886402140419</v>
      </c>
      <c r="D47" s="26"/>
    </row>
    <row r="48" spans="1:7" ht="17.45" hidden="1" customHeight="1">
      <c r="A48" s="95" t="s">
        <v>312</v>
      </c>
      <c r="B48" s="95"/>
      <c r="C48" s="23"/>
      <c r="D48" s="26">
        <f>(C7/F7)*100%</f>
        <v>0.90754094786704087</v>
      </c>
    </row>
    <row r="49" spans="1:14" ht="17.45" hidden="1" customHeight="1">
      <c r="A49" s="95" t="s">
        <v>73</v>
      </c>
      <c r="B49" s="95"/>
      <c r="C49" s="23">
        <f>F21/C5</f>
        <v>4.5653366718444504E-3</v>
      </c>
      <c r="D49" s="26"/>
    </row>
    <row r="50" spans="1:14" ht="17.45" hidden="1" customHeight="1"/>
    <row r="51" spans="1:14" ht="17.45" hidden="1" customHeight="1"/>
    <row r="52" spans="1:14" ht="17.45" hidden="1" customHeight="1">
      <c r="B52" s="56" t="s">
        <v>75</v>
      </c>
      <c r="C52" s="57" t="s">
        <v>76</v>
      </c>
      <c r="D52" s="57" t="s">
        <v>77</v>
      </c>
    </row>
    <row r="53" spans="1:14" ht="17.45" hidden="1" customHeight="1">
      <c r="B53" s="21" t="s">
        <v>78</v>
      </c>
      <c r="C53" s="58"/>
      <c r="D53" s="49"/>
      <c r="F53" s="41" t="s">
        <v>299</v>
      </c>
      <c r="G53" s="18" t="s">
        <v>80</v>
      </c>
      <c r="H53" s="18" t="s">
        <v>81</v>
      </c>
      <c r="I53" s="18" t="s">
        <v>82</v>
      </c>
      <c r="J53" s="18" t="s">
        <v>335</v>
      </c>
      <c r="K53" s="18" t="s">
        <v>84</v>
      </c>
      <c r="L53" s="18" t="s">
        <v>85</v>
      </c>
      <c r="M53" s="18" t="s">
        <v>86</v>
      </c>
      <c r="N53" s="18" t="s">
        <v>87</v>
      </c>
    </row>
    <row r="54" spans="1:14" ht="17.45" hidden="1" customHeight="1">
      <c r="B54" s="21" t="s">
        <v>88</v>
      </c>
      <c r="C54" s="58"/>
      <c r="D54" s="49"/>
      <c r="E54" s="59" t="s">
        <v>79</v>
      </c>
      <c r="F54" s="41">
        <v>4937</v>
      </c>
      <c r="L54" s="18">
        <v>1738</v>
      </c>
      <c r="M54" s="18">
        <f>SUM(G54+H54+I54+J54+K54+L54)</f>
        <v>1738</v>
      </c>
    </row>
    <row r="55" spans="1:14" ht="17.45" hidden="1" customHeight="1">
      <c r="B55" s="21" t="s">
        <v>87</v>
      </c>
      <c r="C55" s="58"/>
      <c r="D55" s="49"/>
      <c r="E55" s="59" t="s">
        <v>89</v>
      </c>
      <c r="L55" s="18">
        <v>1738</v>
      </c>
      <c r="M55" s="18">
        <f>SUM(G55+H55+I55+J55+K55+L55)</f>
        <v>1738</v>
      </c>
    </row>
    <row r="56" spans="1:14" ht="17.45" hidden="1" customHeight="1">
      <c r="B56" s="21" t="s">
        <v>313</v>
      </c>
      <c r="C56" s="58"/>
      <c r="D56" s="49"/>
      <c r="E56" s="59"/>
    </row>
    <row r="57" spans="1:14" ht="17.45" hidden="1" customHeight="1">
      <c r="B57" s="56" t="s">
        <v>39</v>
      </c>
      <c r="C57" s="58"/>
      <c r="D57" s="49"/>
      <c r="E57" s="59"/>
    </row>
    <row r="58" spans="1:14" ht="17.45" hidden="1" customHeight="1">
      <c r="B58" s="21" t="s">
        <v>91</v>
      </c>
      <c r="C58" s="58"/>
      <c r="D58" s="49"/>
      <c r="E58" s="59"/>
    </row>
    <row r="59" spans="1:14" ht="17.45" hidden="1" customHeight="1">
      <c r="B59" s="21" t="s">
        <v>92</v>
      </c>
      <c r="C59" s="58"/>
      <c r="D59" s="49"/>
      <c r="E59" s="59"/>
    </row>
    <row r="60" spans="1:14" ht="17.45" hidden="1" customHeight="1">
      <c r="B60" s="56" t="s">
        <v>93</v>
      </c>
      <c r="C60" s="58"/>
      <c r="D60" s="49"/>
      <c r="E60" s="59"/>
    </row>
    <row r="61" spans="1:14" ht="17.45" hidden="1" customHeight="1">
      <c r="B61" s="60" t="s">
        <v>94</v>
      </c>
      <c r="C61" s="58"/>
      <c r="D61" s="49"/>
      <c r="E61" s="59"/>
    </row>
    <row r="62" spans="1:14" ht="17.45" hidden="1" customHeight="1">
      <c r="B62" s="21" t="s">
        <v>95</v>
      </c>
      <c r="C62" s="58"/>
      <c r="D62" s="49"/>
      <c r="E62" s="59"/>
    </row>
    <row r="63" spans="1:14" ht="17.45" hidden="1" customHeight="1">
      <c r="B63" s="21" t="s">
        <v>96</v>
      </c>
      <c r="C63" s="58"/>
      <c r="D63" s="49"/>
      <c r="E63" s="59"/>
    </row>
    <row r="64" spans="1:14" ht="17.45" hidden="1" customHeight="1">
      <c r="B64" s="56" t="s">
        <v>97</v>
      </c>
      <c r="C64" s="58"/>
      <c r="D64" s="49"/>
      <c r="E64" s="59"/>
    </row>
    <row r="65" spans="2:5" ht="17.45" hidden="1" customHeight="1">
      <c r="B65" s="21" t="s">
        <v>98</v>
      </c>
      <c r="C65" s="58">
        <v>235037</v>
      </c>
      <c r="D65" s="49"/>
      <c r="E65" s="59"/>
    </row>
    <row r="66" spans="2:5" ht="17.45" hidden="1" customHeight="1">
      <c r="B66" s="21" t="s">
        <v>99</v>
      </c>
      <c r="C66" s="58"/>
      <c r="D66" s="49"/>
      <c r="E66" s="59"/>
    </row>
    <row r="67" spans="2:5" ht="17.45" hidden="1" customHeight="1">
      <c r="B67" s="56" t="s">
        <v>100</v>
      </c>
      <c r="C67" s="58"/>
      <c r="D67" s="49"/>
      <c r="E67" s="59"/>
    </row>
    <row r="68" spans="2:5" ht="17.45" hidden="1" customHeight="1">
      <c r="B68" s="21" t="s">
        <v>100</v>
      </c>
      <c r="C68" s="58"/>
      <c r="D68" s="49"/>
      <c r="E68" s="59"/>
    </row>
    <row r="69" spans="2:5" ht="17.45" hidden="1" customHeight="1">
      <c r="B69" s="21" t="s">
        <v>101</v>
      </c>
      <c r="C69" s="58"/>
      <c r="D69" s="49"/>
      <c r="E69" s="59"/>
    </row>
    <row r="70" spans="2:5" ht="17.45" hidden="1" customHeight="1">
      <c r="B70" s="21" t="s">
        <v>102</v>
      </c>
      <c r="C70" s="58"/>
      <c r="D70" s="49"/>
      <c r="E70" s="59"/>
    </row>
    <row r="71" spans="2:5" ht="17.45" hidden="1" customHeight="1">
      <c r="C71" s="58"/>
      <c r="D71" s="49"/>
      <c r="E71" s="59"/>
    </row>
    <row r="72" spans="2:5" ht="17.45" hidden="1" customHeight="1">
      <c r="B72" s="56" t="s">
        <v>103</v>
      </c>
      <c r="C72" s="58"/>
      <c r="D72" s="49"/>
      <c r="E72" s="59"/>
    </row>
    <row r="73" spans="2:5" ht="17.45" hidden="1" customHeight="1">
      <c r="B73" s="21" t="s">
        <v>104</v>
      </c>
      <c r="C73" s="58"/>
      <c r="D73" s="49"/>
      <c r="E73" s="59"/>
    </row>
    <row r="74" spans="2:5" ht="17.45" hidden="1" customHeight="1">
      <c r="B74" s="21" t="s">
        <v>105</v>
      </c>
      <c r="C74" s="58"/>
      <c r="D74" s="49"/>
      <c r="E74" s="59"/>
    </row>
    <row r="75" spans="2:5" ht="17.45" hidden="1" customHeight="1">
      <c r="B75" s="21" t="s">
        <v>106</v>
      </c>
      <c r="C75" s="58"/>
      <c r="D75" s="49"/>
      <c r="E75" s="59"/>
    </row>
    <row r="76" spans="2:5" ht="17.45" hidden="1" customHeight="1">
      <c r="B76" s="21" t="s">
        <v>107</v>
      </c>
      <c r="C76" s="58"/>
      <c r="D76" s="49"/>
      <c r="E76" s="59"/>
    </row>
    <row r="77" spans="2:5" ht="17.45" hidden="1" customHeight="1">
      <c r="B77" s="21" t="s">
        <v>108</v>
      </c>
      <c r="C77" s="58"/>
      <c r="D77" s="49"/>
      <c r="E77" s="59"/>
    </row>
    <row r="78" spans="2:5" ht="17.45" hidden="1" customHeight="1">
      <c r="B78" s="21" t="s">
        <v>109</v>
      </c>
      <c r="C78" s="58"/>
      <c r="D78" s="49"/>
      <c r="E78" s="59"/>
    </row>
    <row r="79" spans="2:5" ht="17.45" hidden="1" customHeight="1">
      <c r="B79" s="21" t="s">
        <v>336</v>
      </c>
      <c r="C79" s="58"/>
      <c r="D79" s="49"/>
      <c r="E79" s="59"/>
    </row>
    <row r="80" spans="2:5" ht="17.45" hidden="1" customHeight="1">
      <c r="B80" s="21" t="s">
        <v>111</v>
      </c>
      <c r="C80" s="58"/>
      <c r="D80" s="49"/>
      <c r="E80" s="59"/>
    </row>
    <row r="81" spans="2:5" ht="17.45" hidden="1" customHeight="1">
      <c r="B81" s="21" t="s">
        <v>112</v>
      </c>
      <c r="C81" s="58"/>
      <c r="D81" s="49"/>
      <c r="E81" s="59"/>
    </row>
    <row r="82" spans="2:5" ht="17.45" hidden="1" customHeight="1">
      <c r="B82" s="21" t="s">
        <v>113</v>
      </c>
      <c r="C82" s="58"/>
      <c r="D82" s="49"/>
      <c r="E82" s="59"/>
    </row>
    <row r="83" spans="2:5" ht="17.45" hidden="1" customHeight="1">
      <c r="B83" s="21" t="s">
        <v>114</v>
      </c>
      <c r="C83" s="58"/>
      <c r="D83" s="49"/>
      <c r="E83" s="59"/>
    </row>
    <row r="84" spans="2:5" ht="17.45" hidden="1" customHeight="1">
      <c r="B84" s="21" t="s">
        <v>115</v>
      </c>
      <c r="C84" s="58"/>
      <c r="D84" s="49"/>
      <c r="E84" s="59"/>
    </row>
    <row r="85" spans="2:5" ht="17.45" hidden="1" customHeight="1">
      <c r="B85" s="21" t="s">
        <v>116</v>
      </c>
      <c r="C85" s="58"/>
      <c r="D85" s="49"/>
      <c r="E85" s="59"/>
    </row>
    <row r="86" spans="2:5" ht="17.45" hidden="1" customHeight="1">
      <c r="B86" s="21" t="s">
        <v>117</v>
      </c>
      <c r="C86" s="58"/>
      <c r="D86" s="49"/>
      <c r="E86" s="59"/>
    </row>
    <row r="87" spans="2:5" ht="17.45" hidden="1" customHeight="1">
      <c r="B87" s="21" t="s">
        <v>118</v>
      </c>
      <c r="C87" s="58"/>
      <c r="D87" s="49"/>
      <c r="E87" s="59"/>
    </row>
    <row r="88" spans="2:5" ht="17.45" hidden="1" customHeight="1">
      <c r="B88" s="21" t="s">
        <v>119</v>
      </c>
      <c r="C88" s="58"/>
      <c r="D88" s="49"/>
      <c r="E88" s="59"/>
    </row>
    <row r="89" spans="2:5" ht="17.45" hidden="1" customHeight="1">
      <c r="B89" s="21" t="s">
        <v>120</v>
      </c>
      <c r="C89" s="58"/>
      <c r="D89" s="49"/>
      <c r="E89" s="59"/>
    </row>
    <row r="90" spans="2:5" ht="17.45" hidden="1" customHeight="1">
      <c r="B90" s="21" t="s">
        <v>121</v>
      </c>
      <c r="C90" s="58"/>
      <c r="D90" s="49"/>
      <c r="E90" s="59"/>
    </row>
    <row r="91" spans="2:5" ht="17.45" hidden="1" customHeight="1">
      <c r="B91" s="21" t="s">
        <v>122</v>
      </c>
      <c r="C91" s="58"/>
      <c r="D91" s="49"/>
      <c r="E91" s="59"/>
    </row>
    <row r="92" spans="2:5" ht="17.45" hidden="1" customHeight="1">
      <c r="B92" s="21" t="s">
        <v>123</v>
      </c>
      <c r="C92" s="58"/>
      <c r="D92" s="49"/>
      <c r="E92" s="59"/>
    </row>
    <row r="93" spans="2:5" ht="17.45" hidden="1" customHeight="1">
      <c r="B93" s="21" t="s">
        <v>124</v>
      </c>
      <c r="C93" s="58"/>
      <c r="D93" s="49"/>
      <c r="E93" s="59"/>
    </row>
    <row r="94" spans="2:5" ht="17.45" hidden="1" customHeight="1">
      <c r="B94" s="21" t="s">
        <v>125</v>
      </c>
      <c r="C94" s="58"/>
      <c r="D94" s="49"/>
      <c r="E94" s="59"/>
    </row>
    <row r="95" spans="2:5" ht="17.45" hidden="1" customHeight="1">
      <c r="B95" s="21" t="s">
        <v>126</v>
      </c>
      <c r="C95" s="58"/>
      <c r="D95" s="49"/>
      <c r="E95" s="59"/>
    </row>
    <row r="96" spans="2:5" ht="17.45" hidden="1" customHeight="1">
      <c r="C96" s="58"/>
      <c r="D96" s="49"/>
      <c r="E96" s="59"/>
    </row>
    <row r="97" spans="2:5" ht="17.45" hidden="1" customHeight="1">
      <c r="C97" s="58"/>
      <c r="D97" s="49"/>
      <c r="E97" s="59"/>
    </row>
    <row r="98" spans="2:5" ht="17.45" hidden="1" customHeight="1">
      <c r="B98" s="61" t="s">
        <v>127</v>
      </c>
      <c r="C98" s="58"/>
      <c r="D98" s="49"/>
      <c r="E98" s="59"/>
    </row>
    <row r="99" spans="2:5" ht="17.45" hidden="1" customHeight="1">
      <c r="B99" s="21" t="s">
        <v>337</v>
      </c>
      <c r="C99" s="58"/>
      <c r="D99" s="49"/>
      <c r="E99" s="59"/>
    </row>
    <row r="100" spans="2:5" ht="17.45" hidden="1" customHeight="1">
      <c r="B100" s="21" t="s">
        <v>338</v>
      </c>
      <c r="C100" s="58"/>
      <c r="D100" s="49"/>
      <c r="E100" s="59"/>
    </row>
    <row r="101" spans="2:5" ht="17.45" hidden="1" customHeight="1">
      <c r="B101" s="21" t="s">
        <v>339</v>
      </c>
      <c r="C101" s="58"/>
      <c r="D101" s="49"/>
      <c r="E101" s="59"/>
    </row>
    <row r="102" spans="2:5" ht="17.45" hidden="1" customHeight="1">
      <c r="C102" s="58"/>
      <c r="D102" s="49"/>
      <c r="E102" s="59"/>
    </row>
    <row r="103" spans="2:5" ht="17.45" hidden="1" customHeight="1">
      <c r="C103" s="58"/>
      <c r="D103" s="49"/>
      <c r="E103" s="59"/>
    </row>
    <row r="104" spans="2:5" ht="17.45" hidden="1" customHeight="1">
      <c r="B104" s="61" t="s">
        <v>303</v>
      </c>
      <c r="C104" s="58"/>
      <c r="D104" s="49"/>
      <c r="E104" s="59"/>
    </row>
    <row r="105" spans="2:5" ht="17.45" hidden="1" customHeight="1">
      <c r="B105" s="21" t="s">
        <v>131</v>
      </c>
      <c r="C105" s="58"/>
      <c r="D105" s="49"/>
      <c r="E105" s="59"/>
    </row>
    <row r="106" spans="2:5" ht="17.45" hidden="1" customHeight="1">
      <c r="B106" s="21" t="s">
        <v>132</v>
      </c>
      <c r="C106" s="58"/>
      <c r="D106" s="49"/>
      <c r="E106" s="59"/>
    </row>
    <row r="107" spans="2:5" ht="17.45" hidden="1" customHeight="1">
      <c r="B107" s="21" t="s">
        <v>133</v>
      </c>
      <c r="C107" s="58"/>
      <c r="D107" s="49"/>
      <c r="E107" s="59"/>
    </row>
    <row r="108" spans="2:5" ht="17.45" hidden="1" customHeight="1">
      <c r="B108" s="21" t="s">
        <v>134</v>
      </c>
      <c r="C108" s="58"/>
      <c r="D108" s="49"/>
      <c r="E108" s="59"/>
    </row>
    <row r="109" spans="2:5" ht="17.45" hidden="1" customHeight="1">
      <c r="B109" s="21" t="s">
        <v>135</v>
      </c>
      <c r="C109" s="58"/>
      <c r="D109" s="49"/>
      <c r="E109" s="59"/>
    </row>
    <row r="110" spans="2:5" ht="17.45" hidden="1" customHeight="1">
      <c r="B110" s="21" t="s">
        <v>136</v>
      </c>
      <c r="C110" s="58"/>
      <c r="D110" s="49"/>
      <c r="E110" s="59"/>
    </row>
    <row r="111" spans="2:5" ht="17.45" hidden="1" customHeight="1">
      <c r="B111" s="21" t="s">
        <v>137</v>
      </c>
      <c r="C111" s="58"/>
      <c r="D111" s="49"/>
      <c r="E111" s="59"/>
    </row>
    <row r="112" spans="2:5" ht="17.45" hidden="1" customHeight="1">
      <c r="B112" s="21" t="s">
        <v>138</v>
      </c>
      <c r="C112" s="58">
        <v>164474</v>
      </c>
      <c r="D112" s="49"/>
      <c r="E112" s="59"/>
    </row>
    <row r="113" spans="2:5" ht="17.45" hidden="1" customHeight="1">
      <c r="B113" s="21" t="s">
        <v>139</v>
      </c>
      <c r="C113" s="58">
        <v>7216</v>
      </c>
      <c r="D113" s="49"/>
      <c r="E113" s="59"/>
    </row>
    <row r="114" spans="2:5" ht="17.45" hidden="1" customHeight="1">
      <c r="B114" s="21" t="s">
        <v>140</v>
      </c>
      <c r="C114" s="58"/>
      <c r="D114" s="49"/>
      <c r="E114" s="59"/>
    </row>
    <row r="115" spans="2:5" ht="17.45" hidden="1" customHeight="1">
      <c r="B115" s="21" t="s">
        <v>141</v>
      </c>
      <c r="C115" s="58"/>
      <c r="D115" s="49"/>
      <c r="E115" s="59"/>
    </row>
    <row r="116" spans="2:5" ht="17.45" hidden="1" customHeight="1">
      <c r="B116" s="21" t="s">
        <v>142</v>
      </c>
      <c r="C116" s="58"/>
      <c r="D116" s="49"/>
      <c r="E116" s="59"/>
    </row>
    <row r="117" spans="2:5" ht="17.45" hidden="1" customHeight="1">
      <c r="B117" s="21" t="s">
        <v>143</v>
      </c>
      <c r="C117" s="58"/>
      <c r="D117" s="49"/>
      <c r="E117" s="59"/>
    </row>
    <row r="118" spans="2:5" ht="17.45" hidden="1" customHeight="1">
      <c r="B118" s="21" t="s">
        <v>144</v>
      </c>
      <c r="C118" s="58"/>
      <c r="D118" s="49"/>
      <c r="E118" s="59"/>
    </row>
    <row r="119" spans="2:5" ht="17.45" hidden="1" customHeight="1">
      <c r="B119" s="21" t="s">
        <v>145</v>
      </c>
      <c r="C119" s="58"/>
      <c r="D119" s="49"/>
      <c r="E119" s="59"/>
    </row>
    <row r="120" spans="2:5" ht="17.45" hidden="1" customHeight="1">
      <c r="B120" s="21" t="s">
        <v>146</v>
      </c>
      <c r="C120" s="58"/>
      <c r="D120" s="49"/>
      <c r="E120" s="59"/>
    </row>
    <row r="121" spans="2:5" ht="17.45" hidden="1" customHeight="1">
      <c r="B121" s="21" t="s">
        <v>147</v>
      </c>
      <c r="C121" s="58"/>
      <c r="D121" s="49"/>
      <c r="E121" s="59"/>
    </row>
    <row r="122" spans="2:5" ht="17.45" hidden="1" customHeight="1">
      <c r="B122" s="21" t="s">
        <v>148</v>
      </c>
      <c r="C122" s="58"/>
      <c r="D122" s="49"/>
      <c r="E122" s="59"/>
    </row>
    <row r="123" spans="2:5" ht="17.45" hidden="1" customHeight="1">
      <c r="B123" s="21" t="s">
        <v>149</v>
      </c>
      <c r="C123" s="58"/>
      <c r="D123" s="49"/>
      <c r="E123" s="59"/>
    </row>
    <row r="124" spans="2:5" ht="17.45" hidden="1" customHeight="1">
      <c r="B124" s="21" t="s">
        <v>150</v>
      </c>
      <c r="C124" s="58"/>
      <c r="D124" s="49"/>
      <c r="E124" s="59"/>
    </row>
    <row r="125" spans="2:5" ht="17.45" hidden="1" customHeight="1">
      <c r="B125" s="21" t="s">
        <v>314</v>
      </c>
      <c r="C125" s="58"/>
      <c r="D125" s="49"/>
      <c r="E125" s="59"/>
    </row>
    <row r="126" spans="2:5" ht="17.45" hidden="1" customHeight="1">
      <c r="B126" s="21" t="s">
        <v>152</v>
      </c>
      <c r="C126" s="58"/>
      <c r="D126" s="49"/>
      <c r="E126" s="59"/>
    </row>
    <row r="127" spans="2:5" ht="17.45" hidden="1" customHeight="1">
      <c r="B127" s="21" t="s">
        <v>153</v>
      </c>
      <c r="C127" s="58"/>
      <c r="D127" s="49"/>
      <c r="E127" s="59"/>
    </row>
    <row r="128" spans="2:5" ht="17.45" hidden="1" customHeight="1">
      <c r="B128" s="21" t="s">
        <v>154</v>
      </c>
      <c r="C128" s="58"/>
      <c r="D128" s="49"/>
      <c r="E128" s="59"/>
    </row>
    <row r="129" spans="2:5" ht="17.45" hidden="1" customHeight="1">
      <c r="B129" s="21" t="s">
        <v>155</v>
      </c>
      <c r="C129" s="58"/>
      <c r="D129" s="49"/>
      <c r="E129" s="59"/>
    </row>
    <row r="130" spans="2:5" ht="17.45" hidden="1" customHeight="1">
      <c r="B130" s="21" t="s">
        <v>156</v>
      </c>
      <c r="C130" s="58"/>
      <c r="D130" s="49"/>
      <c r="E130" s="59"/>
    </row>
    <row r="131" spans="2:5" ht="17.45" hidden="1" customHeight="1">
      <c r="C131" s="58"/>
      <c r="D131" s="49"/>
      <c r="E131" s="59"/>
    </row>
    <row r="132" spans="2:5" ht="17.45" hidden="1" customHeight="1">
      <c r="B132" s="62" t="s">
        <v>291</v>
      </c>
      <c r="C132" s="58"/>
      <c r="D132" s="49"/>
      <c r="E132" s="59"/>
    </row>
    <row r="133" spans="2:5" ht="17.45" hidden="1" customHeight="1">
      <c r="B133" s="21" t="s">
        <v>315</v>
      </c>
      <c r="C133" s="58"/>
      <c r="D133" s="49"/>
      <c r="E133" s="59"/>
    </row>
    <row r="134" spans="2:5" ht="17.45" hidden="1" customHeight="1">
      <c r="B134" s="21" t="s">
        <v>340</v>
      </c>
      <c r="C134" s="58">
        <v>6761981</v>
      </c>
      <c r="D134" s="49"/>
      <c r="E134" s="59"/>
    </row>
    <row r="135" spans="2:5" ht="17.45" hidden="1" customHeight="1">
      <c r="C135" s="58"/>
      <c r="D135" s="49"/>
      <c r="E135" s="59"/>
    </row>
    <row r="136" spans="2:5" ht="17.45" hidden="1" customHeight="1">
      <c r="B136" s="63" t="s">
        <v>306</v>
      </c>
      <c r="C136" s="58"/>
      <c r="D136" s="49"/>
      <c r="E136" s="59"/>
    </row>
    <row r="137" spans="2:5" ht="17.45" hidden="1" customHeight="1">
      <c r="B137" s="21" t="s">
        <v>159</v>
      </c>
      <c r="C137" s="58">
        <v>133796</v>
      </c>
      <c r="D137" s="49"/>
      <c r="E137" s="59"/>
    </row>
    <row r="138" spans="2:5" ht="17.45" hidden="1" customHeight="1">
      <c r="B138" s="21" t="s">
        <v>160</v>
      </c>
      <c r="C138" s="58"/>
      <c r="D138" s="49"/>
      <c r="E138" s="59"/>
    </row>
    <row r="139" spans="2:5" ht="17.45" hidden="1" customHeight="1">
      <c r="B139" s="21" t="s">
        <v>161</v>
      </c>
      <c r="C139" s="58"/>
      <c r="D139" s="49"/>
      <c r="E139" s="59"/>
    </row>
    <row r="140" spans="2:5" ht="17.45" hidden="1" customHeight="1">
      <c r="B140" s="21" t="s">
        <v>341</v>
      </c>
      <c r="C140" s="58"/>
      <c r="D140" s="49"/>
      <c r="E140" s="59"/>
    </row>
    <row r="141" spans="2:5" ht="17.45" hidden="1" customHeight="1">
      <c r="B141" s="21" t="s">
        <v>163</v>
      </c>
      <c r="C141" s="58"/>
      <c r="D141" s="49"/>
      <c r="E141" s="59"/>
    </row>
    <row r="142" spans="2:5" ht="17.45" hidden="1" customHeight="1">
      <c r="B142" s="21" t="s">
        <v>164</v>
      </c>
      <c r="C142" s="58"/>
      <c r="D142" s="49"/>
      <c r="E142" s="59"/>
    </row>
    <row r="143" spans="2:5" ht="17.45" hidden="1" customHeight="1">
      <c r="B143" s="21" t="s">
        <v>165</v>
      </c>
      <c r="C143" s="58"/>
      <c r="D143" s="49"/>
      <c r="E143" s="59"/>
    </row>
    <row r="144" spans="2:5" ht="17.45" hidden="1" customHeight="1">
      <c r="B144" s="21" t="s">
        <v>166</v>
      </c>
      <c r="C144" s="58"/>
      <c r="D144" s="49"/>
      <c r="E144" s="59"/>
    </row>
    <row r="145" spans="2:5" ht="17.45" hidden="1" customHeight="1">
      <c r="B145" s="21" t="s">
        <v>167</v>
      </c>
      <c r="C145" s="58"/>
      <c r="D145" s="49"/>
      <c r="E145" s="59"/>
    </row>
    <row r="146" spans="2:5" ht="17.45" hidden="1" customHeight="1">
      <c r="B146" s="21" t="s">
        <v>155</v>
      </c>
      <c r="C146" s="58"/>
      <c r="D146" s="49"/>
      <c r="E146" s="59"/>
    </row>
    <row r="147" spans="2:5" ht="17.45" hidden="1" customHeight="1">
      <c r="B147" s="21" t="s">
        <v>168</v>
      </c>
      <c r="C147" s="58"/>
      <c r="D147" s="49"/>
      <c r="E147" s="59"/>
    </row>
    <row r="148" spans="2:5" ht="17.45" hidden="1" customHeight="1">
      <c r="C148" s="58"/>
      <c r="D148" s="49"/>
      <c r="E148" s="59"/>
    </row>
    <row r="149" spans="2:5" ht="17.45" hidden="1" customHeight="1">
      <c r="B149" s="61" t="s">
        <v>302</v>
      </c>
      <c r="C149" s="58"/>
      <c r="D149" s="49"/>
      <c r="E149" s="59"/>
    </row>
    <row r="150" spans="2:5" ht="17.45" hidden="1" customHeight="1">
      <c r="B150" s="21" t="s">
        <v>169</v>
      </c>
      <c r="C150" s="58"/>
      <c r="D150" s="49"/>
      <c r="E150" s="59"/>
    </row>
    <row r="151" spans="2:5" ht="17.45" hidden="1" customHeight="1">
      <c r="B151" s="21" t="s">
        <v>170</v>
      </c>
      <c r="C151" s="58"/>
      <c r="D151" s="49"/>
      <c r="E151" s="59"/>
    </row>
    <row r="152" spans="2:5" ht="17.45" hidden="1" customHeight="1">
      <c r="B152" s="21" t="s">
        <v>171</v>
      </c>
      <c r="C152" s="58"/>
      <c r="D152" s="49"/>
      <c r="E152" s="59"/>
    </row>
    <row r="153" spans="2:5" ht="17.45" hidden="1" customHeight="1">
      <c r="B153" s="21" t="s">
        <v>316</v>
      </c>
      <c r="C153" s="58"/>
      <c r="D153" s="49"/>
      <c r="E153" s="59"/>
    </row>
    <row r="154" spans="2:5" ht="17.45" hidden="1" customHeight="1">
      <c r="B154" s="21" t="s">
        <v>173</v>
      </c>
      <c r="C154" s="58"/>
      <c r="D154" s="49"/>
      <c r="E154" s="59"/>
    </row>
    <row r="155" spans="2:5" ht="17.45" hidden="1" customHeight="1">
      <c r="B155" s="21" t="s">
        <v>174</v>
      </c>
      <c r="C155" s="58"/>
      <c r="D155" s="49"/>
      <c r="E155" s="59"/>
    </row>
    <row r="156" spans="2:5" ht="17.45" hidden="1" customHeight="1">
      <c r="B156" s="21" t="s">
        <v>175</v>
      </c>
      <c r="C156" s="58"/>
      <c r="D156" s="49"/>
      <c r="E156" s="59"/>
    </row>
    <row r="157" spans="2:5" ht="17.45" hidden="1" customHeight="1">
      <c r="B157" s="21" t="s">
        <v>176</v>
      </c>
      <c r="C157" s="58"/>
      <c r="D157" s="49"/>
      <c r="E157" s="59"/>
    </row>
    <row r="158" spans="2:5" ht="17.45" hidden="1" customHeight="1">
      <c r="B158" s="61" t="s">
        <v>342</v>
      </c>
      <c r="C158" s="58"/>
      <c r="D158" s="49"/>
      <c r="E158" s="59"/>
    </row>
    <row r="159" spans="2:5" ht="17.45" hidden="1" customHeight="1">
      <c r="B159" s="21" t="s">
        <v>343</v>
      </c>
      <c r="C159" s="75">
        <v>1643170</v>
      </c>
      <c r="D159" s="49"/>
      <c r="E159" s="59"/>
    </row>
    <row r="160" spans="2:5" ht="17.45" hidden="1" customHeight="1">
      <c r="B160" s="21" t="s">
        <v>178</v>
      </c>
      <c r="C160" s="58"/>
      <c r="D160" s="49"/>
      <c r="E160" s="59"/>
    </row>
    <row r="161" spans="2:5" ht="17.45" hidden="1" customHeight="1">
      <c r="B161" s="21" t="s">
        <v>179</v>
      </c>
      <c r="C161" s="58"/>
      <c r="D161" s="49"/>
      <c r="E161" s="59"/>
    </row>
    <row r="162" spans="2:5" ht="17.45" hidden="1" customHeight="1">
      <c r="B162" s="21" t="s">
        <v>180</v>
      </c>
      <c r="C162" s="58"/>
      <c r="D162" s="49"/>
      <c r="E162" s="59"/>
    </row>
    <row r="163" spans="2:5" ht="17.45" hidden="1" customHeight="1">
      <c r="B163" s="21" t="s">
        <v>344</v>
      </c>
      <c r="C163" s="58"/>
      <c r="D163" s="49"/>
      <c r="E163" s="59"/>
    </row>
    <row r="164" spans="2:5" ht="17.45" hidden="1" customHeight="1">
      <c r="B164" s="21" t="s">
        <v>182</v>
      </c>
      <c r="C164" s="58"/>
      <c r="D164" s="49"/>
      <c r="E164" s="59"/>
    </row>
    <row r="165" spans="2:5" ht="17.45" hidden="1" customHeight="1">
      <c r="B165" s="21" t="s">
        <v>345</v>
      </c>
      <c r="C165" s="58"/>
      <c r="D165" s="49"/>
      <c r="E165" s="59"/>
    </row>
    <row r="166" spans="2:5" ht="17.45" hidden="1" customHeight="1">
      <c r="B166" s="21" t="s">
        <v>184</v>
      </c>
      <c r="C166" s="58"/>
      <c r="D166" s="49"/>
      <c r="E166" s="59"/>
    </row>
    <row r="167" spans="2:5" ht="17.45" hidden="1" customHeight="1">
      <c r="B167" s="21" t="s">
        <v>185</v>
      </c>
      <c r="C167" s="58"/>
      <c r="D167" s="49"/>
      <c r="E167" s="59"/>
    </row>
    <row r="168" spans="2:5" ht="17.45" hidden="1" customHeight="1">
      <c r="B168" s="21" t="s">
        <v>186</v>
      </c>
      <c r="C168" s="58"/>
      <c r="D168" s="49"/>
      <c r="E168" s="59"/>
    </row>
    <row r="169" spans="2:5" ht="17.45" hidden="1" customHeight="1">
      <c r="B169" s="21" t="s">
        <v>187</v>
      </c>
      <c r="C169" s="58"/>
      <c r="D169" s="49"/>
      <c r="E169" s="59"/>
    </row>
    <row r="170" spans="2:5" ht="17.45" hidden="1" customHeight="1">
      <c r="B170" s="21" t="s">
        <v>188</v>
      </c>
      <c r="C170" s="58"/>
      <c r="D170" s="49"/>
      <c r="E170" s="59"/>
    </row>
    <row r="171" spans="2:5" ht="17.45" hidden="1" customHeight="1">
      <c r="B171" s="21" t="s">
        <v>189</v>
      </c>
      <c r="C171" s="58"/>
      <c r="D171" s="49"/>
      <c r="E171" s="59"/>
    </row>
    <row r="172" spans="2:5" ht="17.45" hidden="1" customHeight="1">
      <c r="B172" s="21" t="s">
        <v>346</v>
      </c>
      <c r="C172" s="58"/>
      <c r="D172" s="49"/>
      <c r="E172" s="59"/>
    </row>
    <row r="173" spans="2:5" ht="17.45" hidden="1" customHeight="1">
      <c r="B173" s="21" t="s">
        <v>191</v>
      </c>
      <c r="C173" s="58"/>
      <c r="D173" s="49"/>
      <c r="E173" s="59"/>
    </row>
    <row r="174" spans="2:5" ht="17.45" hidden="1" customHeight="1">
      <c r="B174" s="21" t="s">
        <v>192</v>
      </c>
      <c r="C174" s="58"/>
      <c r="D174" s="49"/>
      <c r="E174" s="59"/>
    </row>
    <row r="175" spans="2:5" ht="17.45" hidden="1" customHeight="1">
      <c r="B175" s="21" t="s">
        <v>193</v>
      </c>
      <c r="C175" s="58"/>
      <c r="D175" s="49"/>
      <c r="E175" s="59"/>
    </row>
    <row r="176" spans="2:5" ht="17.45" hidden="1" customHeight="1">
      <c r="B176" s="21" t="s">
        <v>194</v>
      </c>
      <c r="C176" s="58"/>
      <c r="D176" s="49"/>
      <c r="E176" s="59"/>
    </row>
    <row r="177" spans="2:5" ht="17.45" hidden="1" customHeight="1">
      <c r="B177" s="21" t="s">
        <v>195</v>
      </c>
      <c r="C177" s="58"/>
      <c r="D177" s="49"/>
      <c r="E177" s="59"/>
    </row>
    <row r="178" spans="2:5" ht="17.45" hidden="1" customHeight="1">
      <c r="B178" s="21" t="s">
        <v>196</v>
      </c>
      <c r="C178" s="58"/>
      <c r="D178" s="49"/>
      <c r="E178" s="59"/>
    </row>
    <row r="179" spans="2:5" ht="17.45" hidden="1" customHeight="1">
      <c r="B179" s="21" t="s">
        <v>197</v>
      </c>
      <c r="C179" s="58"/>
      <c r="D179" s="49"/>
      <c r="E179" s="59"/>
    </row>
    <row r="180" spans="2:5" ht="17.45" hidden="1" customHeight="1">
      <c r="B180" s="21" t="s">
        <v>198</v>
      </c>
      <c r="C180" s="75"/>
      <c r="D180" s="49"/>
      <c r="E180" s="59"/>
    </row>
    <row r="181" spans="2:5" ht="17.45" hidden="1" customHeight="1">
      <c r="B181" s="21" t="s">
        <v>199</v>
      </c>
      <c r="C181" s="75"/>
      <c r="D181" s="49"/>
      <c r="E181" s="59"/>
    </row>
    <row r="182" spans="2:5" ht="17.45" hidden="1" customHeight="1">
      <c r="B182" s="21" t="s">
        <v>317</v>
      </c>
      <c r="C182" s="58"/>
      <c r="D182" s="49"/>
      <c r="E182" s="59"/>
    </row>
    <row r="183" spans="2:5" ht="17.45" hidden="1" customHeight="1">
      <c r="B183" s="21" t="s">
        <v>201</v>
      </c>
      <c r="C183" s="58"/>
      <c r="D183" s="49"/>
      <c r="E183" s="59"/>
    </row>
    <row r="184" spans="2:5" ht="17.45" hidden="1" customHeight="1">
      <c r="C184" s="58">
        <f>'[1]العراق الدولية'!C183+[1]الأخاء!C183+'[2]دار الأمان'!C183+'[1]دار السلام'!C183+[1]الحمراء!C183+'[1]دار الثقة'!C183+'[1]الشرق الأوسط'!C183+[1]الخير!C183+[1]الأهلية!C183+[1]الأمين!C183+[1]المصير!C183+'[1]أور '!C183+[1]اليمامة!C183+'[1]جيهان للتامين'!C183+[1]البادية!C183+'[1]الأتحاد الدولية'!C183+'[2]اسيا للتامين'!C183+[1]كار!C183+[1]الخليج!C183+'[1]كوردستان الدولي'!C183+'[1]ستار كار'!C183+'[1]شط العرب'!C183+'[1]بيمة معلم'!C183+[1]الرهام!C183+'[1]الشرق للتأمين'!C183+[1]التضامن!C183+'[1]أرض الوطن'!C183</f>
        <v>48495598</v>
      </c>
      <c r="D184" s="49"/>
      <c r="E184" s="59"/>
    </row>
    <row r="185" spans="2:5" ht="17.45" hidden="1" customHeight="1">
      <c r="C185" s="58"/>
      <c r="D185" s="49"/>
      <c r="E185" s="59"/>
    </row>
    <row r="186" spans="2:5" ht="17.45" hidden="1" customHeight="1">
      <c r="B186" s="21" t="s">
        <v>202</v>
      </c>
      <c r="C186" s="58"/>
      <c r="D186" s="49"/>
      <c r="E186" s="59"/>
    </row>
    <row r="187" spans="2:5" ht="17.45" hidden="1" customHeight="1">
      <c r="B187" s="21" t="s">
        <v>203</v>
      </c>
      <c r="C187" s="58"/>
      <c r="D187" s="49"/>
      <c r="E187" s="59"/>
    </row>
    <row r="188" spans="2:5" ht="17.45" hidden="1" customHeight="1">
      <c r="B188" s="21" t="s">
        <v>204</v>
      </c>
      <c r="C188" s="58"/>
      <c r="D188" s="49"/>
      <c r="E188" s="59">
        <f>C184-C190</f>
        <v>6824028</v>
      </c>
    </row>
    <row r="189" spans="2:5" ht="17.45" hidden="1" customHeight="1">
      <c r="B189" s="21" t="s">
        <v>347</v>
      </c>
      <c r="C189" s="58"/>
      <c r="D189" s="49"/>
      <c r="E189" s="59"/>
    </row>
    <row r="190" spans="2:5" ht="17.45" hidden="1" customHeight="1">
      <c r="C190" s="58">
        <f>'[1]العراق الدولية'!C189+[1]الأخاء!C189+'[2]دار الأمان'!C189+'[1]دار السلام'!C189+[1]الحمراء!C189+'[1]دار الثقة'!C189+'[1]الشرق الأوسط'!C189+[1]الخير!C189+[1]الأهلية!C189+[1]الأمين!C189+[1]المصير!C189+'[1]أور '!C189+[1]اليمامة!C189+'[1]جيهان للتامين'!C189+[1]البادية!C189+'[1]الأتحاد الدولية'!C189+'[2]اسيا للتامين'!C189+[1]كار!C189+[1]الخليج!C189+'[1]كوردستان الدولي'!C189+'[1]ستار كار'!C189+'[1]شط العرب'!C189+'[1]بيمة معلم'!C189+[1]الرهام!C189+'[1]الشرق للتأمين'!C189+[1]التضامن!C189+'[1]أرض الوطن'!C189</f>
        <v>41671570</v>
      </c>
      <c r="D190" s="49"/>
      <c r="E190" s="59"/>
    </row>
    <row r="191" spans="2:5" ht="17.45" hidden="1" customHeight="1">
      <c r="C191" s="58"/>
      <c r="D191" s="49"/>
      <c r="E191" s="59"/>
    </row>
    <row r="192" spans="2:5" ht="17.45" hidden="1" customHeight="1">
      <c r="C192" s="58"/>
      <c r="D192" s="49"/>
      <c r="E192" s="59"/>
    </row>
    <row r="193" spans="2:5" ht="17.45" hidden="1" customHeight="1">
      <c r="B193" s="61" t="s">
        <v>14</v>
      </c>
      <c r="C193" s="58">
        <f>C184-C190</f>
        <v>6824028</v>
      </c>
      <c r="D193" s="49"/>
      <c r="E193" s="59"/>
    </row>
    <row r="194" spans="2:5" ht="17.45" hidden="1" customHeight="1">
      <c r="B194" s="21" t="s">
        <v>206</v>
      </c>
      <c r="C194" s="58"/>
      <c r="D194" s="49"/>
      <c r="E194" s="59"/>
    </row>
    <row r="195" spans="2:5" ht="17.45" hidden="1" customHeight="1">
      <c r="B195" s="21" t="s">
        <v>207</v>
      </c>
      <c r="C195" s="58"/>
      <c r="D195" s="49"/>
      <c r="E195" s="59"/>
    </row>
    <row r="196" spans="2:5" ht="17.45" hidden="1" customHeight="1">
      <c r="B196" s="21" t="s">
        <v>208</v>
      </c>
      <c r="C196" s="58"/>
      <c r="D196" s="49"/>
      <c r="E196" s="59"/>
    </row>
    <row r="197" spans="2:5" ht="17.45" hidden="1" customHeight="1">
      <c r="B197" s="21" t="s">
        <v>209</v>
      </c>
      <c r="C197" s="58"/>
      <c r="D197" s="49"/>
      <c r="E197" s="59"/>
    </row>
    <row r="198" spans="2:5" ht="17.45" hidden="1" customHeight="1">
      <c r="B198" s="21" t="s">
        <v>210</v>
      </c>
      <c r="C198" s="58"/>
      <c r="D198" s="49"/>
      <c r="E198" s="59"/>
    </row>
    <row r="199" spans="2:5" ht="17.45" hidden="1" customHeight="1">
      <c r="B199" s="21" t="s">
        <v>211</v>
      </c>
      <c r="C199" s="58"/>
      <c r="D199" s="49"/>
      <c r="E199" s="59"/>
    </row>
    <row r="200" spans="2:5" ht="17.45" hidden="1" customHeight="1">
      <c r="B200" s="21" t="s">
        <v>212</v>
      </c>
      <c r="C200" s="58"/>
      <c r="D200" s="49"/>
      <c r="E200" s="59"/>
    </row>
    <row r="201" spans="2:5" ht="17.45" hidden="1" customHeight="1">
      <c r="B201" s="21" t="s">
        <v>213</v>
      </c>
      <c r="C201" s="58"/>
      <c r="D201" s="49"/>
      <c r="E201" s="59"/>
    </row>
    <row r="202" spans="2:5" ht="17.45" hidden="1" customHeight="1">
      <c r="B202" s="21" t="s">
        <v>214</v>
      </c>
      <c r="C202" s="58"/>
      <c r="D202" s="49"/>
      <c r="E202" s="59"/>
    </row>
    <row r="203" spans="2:5" ht="17.45" hidden="1" customHeight="1">
      <c r="B203" s="21" t="s">
        <v>215</v>
      </c>
      <c r="C203" s="58"/>
      <c r="D203" s="49"/>
      <c r="E203" s="59"/>
    </row>
    <row r="204" spans="2:5" ht="17.45" hidden="1" customHeight="1">
      <c r="B204" s="21" t="s">
        <v>216</v>
      </c>
      <c r="C204" s="58"/>
      <c r="D204" s="49"/>
      <c r="E204" s="59"/>
    </row>
    <row r="205" spans="2:5" ht="17.45" hidden="1" customHeight="1">
      <c r="B205" s="21" t="s">
        <v>217</v>
      </c>
      <c r="C205" s="58"/>
      <c r="D205" s="49"/>
      <c r="E205" s="59"/>
    </row>
    <row r="206" spans="2:5" ht="17.45" hidden="1" customHeight="1">
      <c r="B206" s="21" t="s">
        <v>218</v>
      </c>
      <c r="C206" s="58"/>
      <c r="D206" s="49"/>
      <c r="E206" s="59"/>
    </row>
    <row r="207" spans="2:5" ht="17.45" hidden="1" customHeight="1">
      <c r="B207" s="21" t="s">
        <v>219</v>
      </c>
      <c r="C207" s="58"/>
      <c r="D207" s="49"/>
      <c r="E207" s="59"/>
    </row>
    <row r="208" spans="2:5" ht="17.45" hidden="1" customHeight="1">
      <c r="C208" s="58"/>
      <c r="D208" s="49"/>
      <c r="E208" s="59"/>
    </row>
    <row r="209" spans="2:5" ht="17.45" hidden="1" customHeight="1">
      <c r="C209" s="58"/>
      <c r="D209" s="49"/>
      <c r="E209" s="59"/>
    </row>
    <row r="210" spans="2:5" ht="17.45" hidden="1" customHeight="1">
      <c r="B210" s="61" t="s">
        <v>318</v>
      </c>
      <c r="C210" s="58"/>
      <c r="D210" s="49"/>
      <c r="E210" s="59"/>
    </row>
    <row r="211" spans="2:5" ht="17.45" hidden="1" customHeight="1">
      <c r="B211" s="21" t="s">
        <v>220</v>
      </c>
      <c r="C211" s="58"/>
      <c r="D211" s="49"/>
      <c r="E211" s="59"/>
    </row>
    <row r="212" spans="2:5" ht="17.45" hidden="1" customHeight="1">
      <c r="B212" s="21" t="s">
        <v>221</v>
      </c>
      <c r="C212" s="58"/>
      <c r="D212" s="49"/>
      <c r="E212" s="59"/>
    </row>
    <row r="213" spans="2:5" ht="17.45" hidden="1" customHeight="1">
      <c r="B213" s="21" t="s">
        <v>222</v>
      </c>
      <c r="C213" s="58"/>
      <c r="D213" s="49"/>
      <c r="E213" s="59"/>
    </row>
    <row r="214" spans="2:5" ht="17.45" hidden="1" customHeight="1">
      <c r="B214" s="21" t="s">
        <v>223</v>
      </c>
      <c r="C214" s="75"/>
      <c r="D214" s="49"/>
      <c r="E214" s="59"/>
    </row>
    <row r="215" spans="2:5" ht="17.45" hidden="1" customHeight="1">
      <c r="B215" s="21" t="s">
        <v>224</v>
      </c>
      <c r="C215" s="58"/>
      <c r="D215" s="49"/>
      <c r="E215" s="59"/>
    </row>
    <row r="216" spans="2:5" ht="17.45" hidden="1" customHeight="1">
      <c r="B216" s="21" t="s">
        <v>319</v>
      </c>
      <c r="C216" s="58"/>
      <c r="D216" s="49"/>
      <c r="E216" s="59"/>
    </row>
    <row r="217" spans="2:5" ht="17.45" hidden="1" customHeight="1">
      <c r="B217" s="21" t="s">
        <v>226</v>
      </c>
      <c r="C217" s="58"/>
      <c r="D217" s="49"/>
      <c r="E217" s="59"/>
    </row>
    <row r="218" spans="2:5" ht="17.45" hidden="1" customHeight="1">
      <c r="B218" s="21" t="s">
        <v>348</v>
      </c>
      <c r="C218" s="58"/>
      <c r="D218" s="49"/>
      <c r="E218" s="59"/>
    </row>
    <row r="219" spans="2:5" ht="17.45" hidden="1" customHeight="1">
      <c r="B219" s="61" t="s">
        <v>279</v>
      </c>
      <c r="C219" s="58">
        <v>9470175</v>
      </c>
      <c r="D219" s="49"/>
      <c r="E219" s="59"/>
    </row>
    <row r="220" spans="2:5" ht="17.45" hidden="1" customHeight="1">
      <c r="B220" s="21" t="s">
        <v>227</v>
      </c>
      <c r="C220" s="75">
        <v>512</v>
      </c>
      <c r="D220" s="49"/>
      <c r="E220" s="59"/>
    </row>
    <row r="221" spans="2:5" ht="17.45" hidden="1" customHeight="1">
      <c r="B221" s="21" t="s">
        <v>228</v>
      </c>
      <c r="C221" s="58" t="e">
        <f>'[1]العراق الدولية'!C221+'[2]الأقتصاد للتأمين'!C221+[1]الأخاء!C221+'[2]دار الأمان'!C221+'[1]دار السلام'!C221+[1]الحمراء!C221+#REF!+'[1]دار الثقة'!C221+'[1]الشرق الأوسط'!C221+#REF!+[1]الخير!C221+[1]الأهلية!C221+[1]الأمين!C221+[1]المصير!C221+#REF!+'[1]أور '!C221+[1]اليمامة!C221+'[1]جيهان للتامين'!C221+[1]البادية!C221+'[1]الأتحاد الدولية'!C221+'[2]اسيا للتامين'!C221+[1]كار!C221+[1]الخليج!C221+'[1]كوردستان الدولي'!C221+#REF!+'[1]ستار كار'!C221+'[1]شط العرب'!C221+'[1]بيمة معلم'!C221+#REF!+[1]الرهام!C221+'[1]الشرق للتأمين'!C221</f>
        <v>#REF!</v>
      </c>
      <c r="D221" s="49"/>
      <c r="E221" s="59"/>
    </row>
    <row r="222" spans="2:5" ht="17.45" hidden="1" customHeight="1">
      <c r="B222" s="21" t="s">
        <v>229</v>
      </c>
      <c r="C222" s="58" t="e">
        <f>'[1]العراق الدولية'!C222+'[2]الأقتصاد للتأمين'!C222+[1]الأخاء!C222+'[2]دار الأمان'!C222+'[1]دار السلام'!C222+[1]الحمراء!C222+#REF!+'[1]دار الثقة'!C222+'[1]الشرق الأوسط'!C222+#REF!+[1]الخير!C222+[1]الأهلية!C222+[1]الأمين!C222+[1]المصير!C222+#REF!+'[1]أور '!C222+[1]اليمامة!C222+'[1]جيهان للتامين'!C222+[1]البادية!C222+'[1]الأتحاد الدولية'!C222+'[2]اسيا للتامين'!C222+[1]كار!C222+[1]الخليج!C222+'[1]كوردستان الدولي'!C222+#REF!+'[1]ستار كار'!C222+'[1]شط العرب'!C222+'[1]بيمة معلم'!C222+#REF!+[1]الرهام!C222+'[1]الشرق للتأمين'!C222</f>
        <v>#REF!</v>
      </c>
      <c r="D222" s="49"/>
      <c r="E222" s="59"/>
    </row>
    <row r="223" spans="2:5" ht="17.45" hidden="1" customHeight="1">
      <c r="B223" s="21" t="s">
        <v>230</v>
      </c>
      <c r="C223" s="58">
        <v>660661</v>
      </c>
      <c r="D223" s="49"/>
      <c r="E223" s="59"/>
    </row>
    <row r="224" spans="2:5" ht="17.45" hidden="1" customHeight="1">
      <c r="B224" s="21" t="s">
        <v>320</v>
      </c>
      <c r="C224" s="58">
        <v>220082</v>
      </c>
      <c r="D224" s="49"/>
      <c r="E224" s="59"/>
    </row>
    <row r="225" spans="2:5" ht="17.45" hidden="1" customHeight="1">
      <c r="B225" s="21" t="s">
        <v>232</v>
      </c>
      <c r="C225" s="58"/>
      <c r="D225" s="49"/>
      <c r="E225" s="59"/>
    </row>
    <row r="226" spans="2:5" ht="17.45" hidden="1" customHeight="1">
      <c r="B226" s="21" t="s">
        <v>233</v>
      </c>
      <c r="C226" s="58"/>
      <c r="D226" s="49"/>
      <c r="E226" s="59"/>
    </row>
    <row r="227" spans="2:5" ht="17.45" hidden="1" customHeight="1">
      <c r="B227" s="21" t="s">
        <v>235</v>
      </c>
      <c r="C227" s="58"/>
      <c r="D227" s="49"/>
      <c r="E227" s="59"/>
    </row>
    <row r="228" spans="2:5" ht="17.45" hidden="1" customHeight="1">
      <c r="B228" s="21" t="s">
        <v>236</v>
      </c>
      <c r="C228" s="58"/>
      <c r="D228" s="49"/>
      <c r="E228" s="59"/>
    </row>
    <row r="229" spans="2:5" ht="17.45" hidden="1" customHeight="1">
      <c r="C229" s="58"/>
      <c r="D229" s="49"/>
      <c r="E229" s="59"/>
    </row>
    <row r="230" spans="2:5" ht="17.45" hidden="1" customHeight="1">
      <c r="C230" s="58"/>
      <c r="D230" s="49"/>
      <c r="E230" s="59"/>
    </row>
    <row r="231" spans="2:5" ht="17.45" hidden="1" customHeight="1">
      <c r="B231" s="61" t="s">
        <v>24</v>
      </c>
      <c r="C231" s="58"/>
      <c r="D231" s="49"/>
      <c r="E231" s="59"/>
    </row>
    <row r="232" spans="2:5" ht="17.45" hidden="1" customHeight="1">
      <c r="B232" s="21" t="s">
        <v>237</v>
      </c>
      <c r="C232" s="75"/>
      <c r="D232" s="49"/>
      <c r="E232" s="59"/>
    </row>
    <row r="233" spans="2:5" ht="17.45" hidden="1" customHeight="1">
      <c r="B233" s="21" t="s">
        <v>238</v>
      </c>
      <c r="C233" s="58"/>
      <c r="D233" s="49"/>
      <c r="E233" s="59"/>
    </row>
    <row r="234" spans="2:5" ht="17.45" hidden="1" customHeight="1">
      <c r="B234" s="21" t="s">
        <v>239</v>
      </c>
      <c r="C234" s="58"/>
      <c r="D234" s="49"/>
      <c r="E234" s="59"/>
    </row>
    <row r="235" spans="2:5" ht="17.45" hidden="1" customHeight="1">
      <c r="B235" s="21" t="s">
        <v>240</v>
      </c>
      <c r="C235" s="58"/>
      <c r="D235" s="49"/>
      <c r="E235" s="59"/>
    </row>
    <row r="236" spans="2:5" ht="17.45" hidden="1" customHeight="1">
      <c r="B236" s="21" t="s">
        <v>241</v>
      </c>
      <c r="C236" s="58"/>
      <c r="D236" s="49"/>
      <c r="E236" s="59"/>
    </row>
    <row r="237" spans="2:5" ht="17.45" hidden="1" customHeight="1">
      <c r="B237" s="21" t="s">
        <v>242</v>
      </c>
      <c r="C237" s="58"/>
      <c r="D237" s="49"/>
      <c r="E237" s="59"/>
    </row>
    <row r="238" spans="2:5" ht="17.45" hidden="1" customHeight="1">
      <c r="B238" s="21" t="s">
        <v>243</v>
      </c>
      <c r="C238" s="58"/>
      <c r="D238" s="49"/>
      <c r="E238" s="59"/>
    </row>
    <row r="239" spans="2:5" ht="17.45" hidden="1" customHeight="1">
      <c r="C239" s="58"/>
      <c r="D239" s="49"/>
      <c r="E239" s="59"/>
    </row>
    <row r="240" spans="2:5" ht="17.45" hidden="1" customHeight="1">
      <c r="C240" s="58"/>
      <c r="D240" s="49"/>
      <c r="E240" s="59"/>
    </row>
    <row r="241" spans="2:5" ht="17.45" hidden="1" customHeight="1">
      <c r="B241" s="61" t="s">
        <v>321</v>
      </c>
      <c r="C241" s="58"/>
      <c r="D241" s="49"/>
      <c r="E241" s="59"/>
    </row>
    <row r="242" spans="2:5" ht="17.45" hidden="1" customHeight="1">
      <c r="B242" s="21" t="s">
        <v>322</v>
      </c>
      <c r="C242" s="75"/>
      <c r="D242" s="49"/>
      <c r="E242" s="59"/>
    </row>
    <row r="243" spans="2:5" ht="17.45" hidden="1" customHeight="1">
      <c r="B243" s="21" t="s">
        <v>245</v>
      </c>
      <c r="C243" s="75">
        <v>1295289</v>
      </c>
      <c r="D243" s="49"/>
      <c r="E243" s="59"/>
    </row>
    <row r="244" spans="2:5" ht="17.45" hidden="1" customHeight="1">
      <c r="B244" s="21" t="s">
        <v>324</v>
      </c>
      <c r="C244" s="58"/>
      <c r="D244" s="49"/>
      <c r="E244" s="59"/>
    </row>
    <row r="245" spans="2:5" ht="17.45" hidden="1" customHeight="1">
      <c r="B245" s="21" t="s">
        <v>250</v>
      </c>
      <c r="C245" s="58"/>
      <c r="D245" s="49"/>
      <c r="E245" s="59"/>
    </row>
    <row r="246" spans="2:5" ht="17.45" hidden="1" customHeight="1">
      <c r="C246" s="58"/>
      <c r="D246" s="49"/>
      <c r="E246" s="59"/>
    </row>
    <row r="247" spans="2:5" ht="17.45" hidden="1" customHeight="1">
      <c r="B247" s="61" t="s">
        <v>38</v>
      </c>
      <c r="C247" s="58">
        <v>5821375</v>
      </c>
      <c r="D247" s="49"/>
      <c r="E247" s="59"/>
    </row>
    <row r="248" spans="2:5" ht="17.45" hidden="1" customHeight="1">
      <c r="B248" s="21" t="s">
        <v>251</v>
      </c>
      <c r="C248" s="75">
        <v>2828239</v>
      </c>
      <c r="D248" s="49"/>
      <c r="E248" s="59"/>
    </row>
    <row r="249" spans="2:5" ht="17.45" hidden="1" customHeight="1">
      <c r="B249" s="21" t="s">
        <v>325</v>
      </c>
      <c r="C249" s="58">
        <v>1155003</v>
      </c>
      <c r="D249" s="49"/>
      <c r="E249" s="59"/>
    </row>
    <row r="250" spans="2:5" ht="17.45" hidden="1" customHeight="1">
      <c r="B250" s="21" t="s">
        <v>326</v>
      </c>
      <c r="C250" s="58">
        <v>8842837</v>
      </c>
      <c r="D250" s="49"/>
      <c r="E250" s="59"/>
    </row>
    <row r="251" spans="2:5" ht="17.45" hidden="1" customHeight="1">
      <c r="B251" s="21" t="s">
        <v>327</v>
      </c>
      <c r="C251" s="58"/>
      <c r="D251" s="49"/>
      <c r="E251" s="59"/>
    </row>
    <row r="252" spans="2:5" ht="17.45" hidden="1" customHeight="1">
      <c r="B252" s="21" t="s">
        <v>349</v>
      </c>
      <c r="C252" s="58"/>
      <c r="D252" s="49"/>
      <c r="E252" s="59"/>
    </row>
    <row r="253" spans="2:5" ht="17.45" hidden="1" customHeight="1">
      <c r="C253" s="58"/>
      <c r="D253" s="49"/>
      <c r="E253" s="59"/>
    </row>
    <row r="254" spans="2:5" ht="17.45" hidden="1" customHeight="1">
      <c r="C254" s="58"/>
      <c r="D254" s="49"/>
      <c r="E254" s="59"/>
    </row>
    <row r="255" spans="2:5" ht="17.45" hidden="1" customHeight="1">
      <c r="B255" s="63" t="s">
        <v>329</v>
      </c>
      <c r="C255" s="58">
        <v>6945575</v>
      </c>
      <c r="D255" s="49"/>
      <c r="E255" s="59"/>
    </row>
    <row r="256" spans="2:5" ht="17.45" hidden="1" customHeight="1">
      <c r="B256" s="21" t="s">
        <v>256</v>
      </c>
      <c r="C256" s="75">
        <v>85092</v>
      </c>
      <c r="D256" s="49"/>
      <c r="E256" s="59"/>
    </row>
    <row r="257" spans="2:5" ht="17.45" hidden="1" customHeight="1">
      <c r="C257" s="58"/>
      <c r="D257" s="49"/>
      <c r="E257" s="59"/>
    </row>
    <row r="258" spans="2:5" ht="17.45" hidden="1" customHeight="1">
      <c r="B258" s="61" t="s">
        <v>330</v>
      </c>
      <c r="C258" s="58"/>
      <c r="D258" s="49"/>
      <c r="E258" s="59"/>
    </row>
    <row r="259" spans="2:5" ht="17.45" hidden="1" customHeight="1">
      <c r="B259" s="21" t="s">
        <v>331</v>
      </c>
      <c r="C259" s="58"/>
      <c r="D259" s="49"/>
      <c r="E259" s="59"/>
    </row>
    <row r="260" spans="2:5" ht="17.45" hidden="1" customHeight="1">
      <c r="B260" s="21" t="s">
        <v>258</v>
      </c>
      <c r="C260" s="58"/>
      <c r="D260" s="49"/>
      <c r="E260" s="59"/>
    </row>
    <row r="261" spans="2:5" ht="17.45" hidden="1" customHeight="1">
      <c r="B261" s="21" t="s">
        <v>259</v>
      </c>
      <c r="C261" s="58"/>
      <c r="D261" s="49"/>
      <c r="E261" s="59"/>
    </row>
    <row r="262" spans="2:5" ht="17.45" hidden="1" customHeight="1">
      <c r="B262" s="21" t="s">
        <v>260</v>
      </c>
      <c r="C262" s="58"/>
      <c r="D262" s="49"/>
      <c r="E262" s="59"/>
    </row>
    <row r="263" spans="2:5" ht="17.45" hidden="1" customHeight="1">
      <c r="B263" s="21" t="s">
        <v>261</v>
      </c>
      <c r="C263" s="75"/>
      <c r="D263" s="49"/>
      <c r="E263" s="59"/>
    </row>
    <row r="264" spans="2:5" ht="17.45" hidden="1" customHeight="1">
      <c r="B264" s="21" t="s">
        <v>178</v>
      </c>
      <c r="C264" s="75"/>
      <c r="D264" s="49"/>
      <c r="E264" s="59"/>
    </row>
    <row r="265" spans="2:5" ht="17.45" hidden="1" customHeight="1">
      <c r="B265" s="21" t="s">
        <v>180</v>
      </c>
      <c r="C265" s="58"/>
      <c r="D265" s="49"/>
      <c r="E265" s="59"/>
    </row>
    <row r="266" spans="2:5" ht="17.45" hidden="1" customHeight="1">
      <c r="B266" s="21" t="s">
        <v>262</v>
      </c>
      <c r="C266" s="58"/>
      <c r="D266" s="49"/>
      <c r="E266" s="59"/>
    </row>
    <row r="267" spans="2:5" ht="17.45" hidden="1" customHeight="1">
      <c r="B267" s="21" t="s">
        <v>263</v>
      </c>
      <c r="C267" s="58"/>
      <c r="D267" s="49"/>
      <c r="E267" s="59"/>
    </row>
    <row r="268" spans="2:5" ht="17.45" hidden="1" customHeight="1">
      <c r="C268" s="58"/>
      <c r="D268" s="49"/>
      <c r="E268" s="59"/>
    </row>
    <row r="269" spans="2:5" ht="17.45" hidden="1" customHeight="1">
      <c r="B269" s="63" t="s">
        <v>288</v>
      </c>
      <c r="C269" s="58"/>
      <c r="D269" s="49"/>
      <c r="E269" s="59"/>
    </row>
    <row r="270" spans="2:5" ht="17.45" hidden="1" customHeight="1">
      <c r="C270" s="58"/>
      <c r="D270" s="49"/>
      <c r="E270" s="59"/>
    </row>
    <row r="271" spans="2:5" ht="17.45" hidden="1" customHeight="1">
      <c r="C271" s="58"/>
      <c r="D271" s="49"/>
      <c r="E271" s="59"/>
    </row>
    <row r="272" spans="2:5" ht="17.45" hidden="1" customHeight="1">
      <c r="B272" s="65" t="s">
        <v>264</v>
      </c>
      <c r="C272" s="58"/>
      <c r="D272" s="49"/>
      <c r="E272" s="59"/>
    </row>
    <row r="273" spans="2:6" ht="17.45" hidden="1" customHeight="1">
      <c r="B273" s="21" t="s">
        <v>265</v>
      </c>
      <c r="C273" s="58"/>
      <c r="D273" s="49"/>
      <c r="E273" s="59"/>
    </row>
    <row r="274" spans="2:6" ht="17.45" hidden="1" customHeight="1">
      <c r="B274" s="21" t="s">
        <v>266</v>
      </c>
      <c r="C274" s="58"/>
      <c r="D274" s="49"/>
      <c r="E274" s="59"/>
    </row>
    <row r="275" spans="2:6" ht="17.45" hidden="1" customHeight="1">
      <c r="B275" s="21" t="s">
        <v>267</v>
      </c>
      <c r="C275" s="58"/>
      <c r="D275" s="49"/>
      <c r="E275" s="59"/>
    </row>
    <row r="276" spans="2:6" ht="17.45" hidden="1" customHeight="1">
      <c r="B276" s="21" t="s">
        <v>268</v>
      </c>
      <c r="C276" s="58"/>
      <c r="D276" s="49"/>
      <c r="E276" s="59"/>
    </row>
    <row r="277" spans="2:6" ht="17.45" hidden="1" customHeight="1">
      <c r="C277" s="58"/>
      <c r="D277" s="49"/>
      <c r="E277" s="59"/>
    </row>
    <row r="278" spans="2:6" ht="17.45" hidden="1" customHeight="1">
      <c r="B278" s="66" t="s">
        <v>294</v>
      </c>
      <c r="C278" s="58"/>
      <c r="D278" s="49"/>
      <c r="E278" s="59"/>
    </row>
    <row r="279" spans="2:6" ht="17.45" hidden="1" customHeight="1">
      <c r="B279" s="21" t="s">
        <v>350</v>
      </c>
      <c r="C279" s="75"/>
      <c r="D279" s="49"/>
      <c r="E279" s="59"/>
    </row>
    <row r="280" spans="2:6" ht="17.45" hidden="1" customHeight="1">
      <c r="B280" s="21" t="s">
        <v>351</v>
      </c>
      <c r="C280" s="58"/>
      <c r="D280" s="49"/>
      <c r="E280" s="59"/>
    </row>
    <row r="281" spans="2:6" ht="17.45" hidden="1" customHeight="1">
      <c r="C281" s="58"/>
      <c r="D281" s="49"/>
      <c r="E281" s="59"/>
    </row>
    <row r="282" spans="2:6" ht="17.45" hidden="1" customHeight="1">
      <c r="C282" s="58"/>
      <c r="D282" s="49"/>
      <c r="E282" s="59"/>
    </row>
    <row r="283" spans="2:6" ht="17.45" hidden="1" customHeight="1">
      <c r="C283" s="58"/>
      <c r="D283" s="49"/>
      <c r="E283" s="59"/>
    </row>
    <row r="284" spans="2:6" ht="17.45" hidden="1" customHeight="1">
      <c r="B284" s="21">
        <f>C18-F7</f>
        <v>0</v>
      </c>
      <c r="C284" s="58"/>
      <c r="D284" s="49"/>
      <c r="E284" s="59"/>
      <c r="F284" s="41">
        <f>F21+F25+F26+F27</f>
        <v>2518552</v>
      </c>
    </row>
    <row r="285" spans="2:6" ht="17.45" hidden="1" customHeight="1">
      <c r="C285" s="58"/>
      <c r="D285" s="49"/>
      <c r="E285" s="59">
        <f>F284-F20</f>
        <v>0</v>
      </c>
    </row>
    <row r="286" spans="2:6" ht="17.45" hidden="1" customHeight="1">
      <c r="C286" s="58"/>
      <c r="D286" s="49"/>
      <c r="E286" s="59"/>
    </row>
    <row r="287" spans="2:6" ht="17.45" hidden="1" customHeight="1">
      <c r="C287" s="58"/>
      <c r="D287" s="49"/>
      <c r="E287" s="59"/>
    </row>
    <row r="288" spans="2:6" ht="17.45" hidden="1" customHeight="1">
      <c r="C288" s="58"/>
      <c r="D288" s="49"/>
      <c r="E288" s="59"/>
    </row>
    <row r="289" spans="3:5" ht="17.45" hidden="1" customHeight="1">
      <c r="C289" s="58"/>
      <c r="D289" s="49"/>
      <c r="E289" s="59"/>
    </row>
    <row r="290" spans="3:5" ht="17.45" hidden="1" customHeight="1">
      <c r="C290" s="58"/>
      <c r="D290" s="49"/>
      <c r="E290" s="59"/>
    </row>
    <row r="291" spans="3:5" ht="17.45" hidden="1" customHeight="1">
      <c r="C291" s="58"/>
      <c r="D291" s="49"/>
      <c r="E291" s="59"/>
    </row>
    <row r="292" spans="3:5" ht="17.45" hidden="1" customHeight="1">
      <c r="C292" s="58"/>
      <c r="D292" s="49"/>
      <c r="E292" s="59"/>
    </row>
    <row r="293" spans="3:5" ht="17.45" hidden="1" customHeight="1">
      <c r="C293" s="58"/>
      <c r="D293" s="49"/>
      <c r="E293" s="59"/>
    </row>
    <row r="294" spans="3:5" ht="17.45" hidden="1" customHeight="1">
      <c r="C294" s="58"/>
      <c r="D294" s="49"/>
      <c r="E294" s="59"/>
    </row>
    <row r="295" spans="3:5" ht="17.45" hidden="1" customHeight="1">
      <c r="C295" s="58"/>
      <c r="D295" s="49"/>
      <c r="E295" s="59"/>
    </row>
    <row r="296" spans="3:5" ht="17.45" hidden="1" customHeight="1">
      <c r="C296" s="58"/>
      <c r="D296" s="49"/>
      <c r="E296" s="59"/>
    </row>
    <row r="297" spans="3:5" ht="17.45" hidden="1" customHeight="1">
      <c r="C297" s="58"/>
      <c r="D297" s="49"/>
      <c r="E297" s="59"/>
    </row>
    <row r="298" spans="3:5" ht="17.45" hidden="1" customHeight="1">
      <c r="C298" s="58"/>
      <c r="D298" s="49"/>
      <c r="E298" s="59"/>
    </row>
    <row r="299" spans="3:5" ht="17.45" hidden="1" customHeight="1">
      <c r="C299" s="58"/>
      <c r="D299" s="49"/>
      <c r="E299" s="59"/>
    </row>
    <row r="300" spans="3:5" ht="17.45" hidden="1" customHeight="1">
      <c r="C300" s="58"/>
      <c r="D300" s="49"/>
      <c r="E300" s="59"/>
    </row>
    <row r="301" spans="3:5" ht="17.45" hidden="1" customHeight="1">
      <c r="C301" s="58"/>
      <c r="D301" s="49"/>
      <c r="E301" s="59"/>
    </row>
    <row r="302" spans="3:5" ht="17.45" hidden="1" customHeight="1">
      <c r="C302" s="58"/>
      <c r="D302" s="49"/>
      <c r="E302" s="59"/>
    </row>
    <row r="303" spans="3:5" ht="17.45" hidden="1" customHeight="1">
      <c r="C303" s="58"/>
      <c r="D303" s="49"/>
      <c r="E303" s="59"/>
    </row>
    <row r="304" spans="3:5" ht="17.45" hidden="1" customHeight="1">
      <c r="C304" s="58"/>
      <c r="D304" s="49"/>
      <c r="E304" s="59"/>
    </row>
    <row r="305" spans="3:5" ht="17.45" hidden="1" customHeight="1">
      <c r="C305" s="58"/>
      <c r="D305" s="49"/>
      <c r="E305" s="59"/>
    </row>
    <row r="306" spans="3:5" ht="17.45" hidden="1" customHeight="1">
      <c r="C306" s="58"/>
      <c r="D306" s="49"/>
      <c r="E306" s="59"/>
    </row>
    <row r="307" spans="3:5" ht="17.45" hidden="1" customHeight="1">
      <c r="C307" s="58"/>
      <c r="D307" s="49"/>
      <c r="E307" s="59"/>
    </row>
    <row r="308" spans="3:5" ht="17.45" hidden="1" customHeight="1">
      <c r="C308" s="58"/>
      <c r="D308" s="49"/>
      <c r="E308" s="59"/>
    </row>
    <row r="309" spans="3:5" ht="17.45" hidden="1" customHeight="1">
      <c r="C309" s="58"/>
      <c r="D309" s="49"/>
      <c r="E309" s="59"/>
    </row>
    <row r="310" spans="3:5" ht="17.45" hidden="1" customHeight="1">
      <c r="C310" s="58"/>
      <c r="D310" s="49"/>
      <c r="E310" s="59"/>
    </row>
    <row r="311" spans="3:5" ht="17.45" hidden="1" customHeight="1">
      <c r="C311" s="58"/>
      <c r="D311" s="49"/>
      <c r="E311" s="59"/>
    </row>
    <row r="312" spans="3:5" ht="17.45" customHeight="1">
      <c r="C312" s="58"/>
      <c r="D312" s="49"/>
      <c r="E312" s="59"/>
    </row>
    <row r="313" spans="3:5" ht="17.45" customHeight="1">
      <c r="C313" s="58"/>
      <c r="D313" s="49"/>
      <c r="E313" s="59"/>
    </row>
    <row r="314" spans="3:5" ht="17.45" customHeight="1">
      <c r="C314" s="58"/>
      <c r="D314" s="49"/>
      <c r="E314" s="59"/>
    </row>
    <row r="315" spans="3:5" ht="17.45" customHeight="1">
      <c r="C315" s="58"/>
      <c r="D315" s="49"/>
      <c r="E315" s="59"/>
    </row>
    <row r="316" spans="3:5" ht="17.45" customHeight="1">
      <c r="C316" s="58"/>
      <c r="D316" s="49"/>
      <c r="E316" s="59"/>
    </row>
    <row r="317" spans="3:5" ht="17.45" customHeight="1">
      <c r="C317" s="58"/>
      <c r="D317" s="49"/>
      <c r="E317" s="59"/>
    </row>
    <row r="318" spans="3:5" ht="17.45" customHeight="1">
      <c r="C318" s="58"/>
      <c r="D318" s="49"/>
      <c r="E318" s="59"/>
    </row>
    <row r="319" spans="3:5" ht="17.45" customHeight="1">
      <c r="C319" s="58"/>
      <c r="D319" s="49"/>
      <c r="E319" s="59"/>
    </row>
    <row r="320" spans="3:5" ht="17.45" customHeight="1">
      <c r="C320" s="58"/>
      <c r="D320" s="49"/>
      <c r="E320" s="59"/>
    </row>
    <row r="321" spans="3:5" ht="17.45" customHeight="1">
      <c r="C321" s="58"/>
      <c r="D321" s="49"/>
      <c r="E321" s="59"/>
    </row>
    <row r="322" spans="3:5" ht="17.45" customHeight="1">
      <c r="C322" s="58"/>
      <c r="D322" s="49"/>
      <c r="E322" s="59"/>
    </row>
    <row r="323" spans="3:5" ht="17.45" customHeight="1">
      <c r="C323" s="58"/>
      <c r="D323" s="49"/>
      <c r="E323" s="59"/>
    </row>
    <row r="324" spans="3:5" ht="17.45" customHeight="1">
      <c r="C324" s="58"/>
      <c r="D324" s="49"/>
      <c r="E324" s="59"/>
    </row>
    <row r="325" spans="3:5" ht="17.45" customHeight="1">
      <c r="C325" s="58"/>
      <c r="D325" s="49"/>
      <c r="E325" s="59"/>
    </row>
    <row r="326" spans="3:5" ht="17.45" customHeight="1">
      <c r="C326" s="58"/>
      <c r="D326" s="49"/>
      <c r="E326" s="59"/>
    </row>
    <row r="327" spans="3:5" ht="17.45" customHeight="1">
      <c r="C327" s="58"/>
      <c r="D327" s="49"/>
      <c r="E327" s="59"/>
    </row>
    <row r="328" spans="3:5" ht="17.45" customHeight="1">
      <c r="C328" s="58"/>
      <c r="D328" s="49"/>
      <c r="E328" s="59"/>
    </row>
    <row r="329" spans="3:5" ht="17.45" customHeight="1">
      <c r="C329" s="58"/>
      <c r="D329" s="49"/>
      <c r="E329" s="59"/>
    </row>
    <row r="330" spans="3:5" ht="17.45" customHeight="1">
      <c r="C330" s="58"/>
      <c r="D330" s="49"/>
      <c r="E330" s="59"/>
    </row>
    <row r="331" spans="3:5" ht="17.45" customHeight="1">
      <c r="C331" s="58"/>
      <c r="D331" s="49"/>
      <c r="E331" s="59"/>
    </row>
    <row r="332" spans="3:5" ht="17.45" customHeight="1">
      <c r="C332" s="58"/>
      <c r="D332" s="49"/>
      <c r="E332" s="59"/>
    </row>
    <row r="333" spans="3:5" ht="17.45" customHeight="1">
      <c r="C333" s="58"/>
      <c r="D333" s="49"/>
      <c r="E333" s="59"/>
    </row>
    <row r="334" spans="3:5" ht="17.45" customHeight="1">
      <c r="C334" s="58"/>
      <c r="D334" s="49"/>
      <c r="E334" s="59"/>
    </row>
    <row r="335" spans="3:5" ht="17.45" customHeight="1">
      <c r="C335" s="58"/>
      <c r="D335" s="49"/>
      <c r="E335" s="59"/>
    </row>
    <row r="336" spans="3:5" ht="17.45" customHeight="1">
      <c r="C336" s="58"/>
      <c r="D336" s="49"/>
      <c r="E336" s="59"/>
    </row>
    <row r="337" spans="3:5" ht="17.45" customHeight="1">
      <c r="C337" s="58"/>
      <c r="D337" s="49"/>
      <c r="E337" s="59"/>
    </row>
    <row r="338" spans="3:5" ht="17.45" customHeight="1">
      <c r="C338" s="58"/>
      <c r="D338" s="49"/>
      <c r="E338" s="59"/>
    </row>
    <row r="339" spans="3:5" ht="17.45" customHeight="1">
      <c r="C339" s="58"/>
      <c r="D339" s="49"/>
      <c r="E339" s="59"/>
    </row>
    <row r="340" spans="3:5" ht="17.45" customHeight="1">
      <c r="C340" s="58"/>
      <c r="D340" s="49"/>
      <c r="E340" s="59"/>
    </row>
    <row r="341" spans="3:5" ht="17.45" customHeight="1">
      <c r="C341" s="58"/>
      <c r="D341" s="49"/>
      <c r="E341" s="59"/>
    </row>
    <row r="342" spans="3:5" ht="17.45" customHeight="1">
      <c r="C342" s="58"/>
      <c r="D342" s="49"/>
      <c r="E342" s="59"/>
    </row>
    <row r="343" spans="3:5" ht="17.45" customHeight="1">
      <c r="C343" s="58"/>
      <c r="D343" s="49"/>
      <c r="E343" s="59"/>
    </row>
    <row r="344" spans="3:5" ht="17.45" customHeight="1">
      <c r="C344" s="58"/>
      <c r="D344" s="49"/>
      <c r="E344" s="59"/>
    </row>
    <row r="345" spans="3:5" ht="17.45" customHeight="1">
      <c r="C345" s="58"/>
      <c r="D345" s="49"/>
      <c r="E345" s="59"/>
    </row>
    <row r="346" spans="3:5" ht="17.45" customHeight="1">
      <c r="C346" s="58"/>
      <c r="D346" s="49"/>
      <c r="E346" s="59"/>
    </row>
    <row r="347" spans="3:5" ht="17.45" customHeight="1">
      <c r="C347" s="58"/>
      <c r="D347" s="49"/>
      <c r="E347" s="59"/>
    </row>
    <row r="348" spans="3:5" ht="17.45" customHeight="1">
      <c r="C348" s="58"/>
      <c r="D348" s="49"/>
      <c r="E348" s="59"/>
    </row>
    <row r="349" spans="3:5" ht="17.45" customHeight="1">
      <c r="C349" s="58"/>
      <c r="D349" s="49"/>
      <c r="E349" s="59"/>
    </row>
    <row r="350" spans="3:5" ht="17.45" customHeight="1">
      <c r="C350" s="58"/>
      <c r="D350" s="49"/>
      <c r="E350" s="59"/>
    </row>
    <row r="351" spans="3:5" ht="17.45" customHeight="1">
      <c r="C351" s="58"/>
      <c r="D351" s="49"/>
      <c r="E351" s="59"/>
    </row>
    <row r="352" spans="3:5" ht="17.45" customHeight="1">
      <c r="C352" s="58"/>
      <c r="D352" s="49"/>
      <c r="E352" s="59"/>
    </row>
    <row r="353" spans="3:5" ht="17.45" customHeight="1">
      <c r="C353" s="58"/>
      <c r="D353" s="49"/>
      <c r="E353" s="59"/>
    </row>
    <row r="354" spans="3:5" ht="17.45" customHeight="1">
      <c r="C354" s="58"/>
      <c r="D354" s="49"/>
      <c r="E354" s="59"/>
    </row>
    <row r="355" spans="3:5" ht="17.45" customHeight="1">
      <c r="C355" s="58"/>
      <c r="D355" s="49"/>
      <c r="E355" s="59"/>
    </row>
    <row r="356" spans="3:5" ht="17.45" customHeight="1">
      <c r="C356" s="58"/>
      <c r="D356" s="49"/>
      <c r="E356" s="59"/>
    </row>
    <row r="357" spans="3:5" ht="17.45" customHeight="1">
      <c r="C357" s="58"/>
      <c r="D357" s="49"/>
      <c r="E357" s="59"/>
    </row>
    <row r="358" spans="3:5" ht="17.45" customHeight="1">
      <c r="C358" s="58"/>
      <c r="D358" s="49"/>
      <c r="E358" s="59"/>
    </row>
    <row r="359" spans="3:5" ht="17.45" customHeight="1">
      <c r="C359" s="58"/>
      <c r="D359" s="49"/>
      <c r="E359" s="59"/>
    </row>
    <row r="360" spans="3:5" ht="17.45" customHeight="1">
      <c r="C360" s="58"/>
      <c r="D360" s="49"/>
      <c r="E360" s="59"/>
    </row>
    <row r="361" spans="3:5" ht="17.45" customHeight="1">
      <c r="C361" s="58"/>
      <c r="D361" s="49"/>
      <c r="E361" s="59"/>
    </row>
    <row r="362" spans="3:5" ht="17.45" customHeight="1">
      <c r="C362" s="58"/>
      <c r="D362" s="49"/>
      <c r="E362" s="59"/>
    </row>
    <row r="363" spans="3:5" ht="17.45" customHeight="1">
      <c r="C363" s="58"/>
      <c r="D363" s="49"/>
      <c r="E363" s="59"/>
    </row>
    <row r="364" spans="3:5" ht="17.45" customHeight="1">
      <c r="C364" s="58"/>
      <c r="D364" s="49"/>
      <c r="E364" s="59"/>
    </row>
    <row r="365" spans="3:5" ht="17.45" customHeight="1">
      <c r="C365" s="58"/>
      <c r="D365" s="49"/>
      <c r="E365" s="59"/>
    </row>
    <row r="366" spans="3:5" ht="17.45" customHeight="1">
      <c r="C366" s="58"/>
      <c r="D366" s="49"/>
      <c r="E366" s="59"/>
    </row>
    <row r="367" spans="3:5" ht="17.45" customHeight="1">
      <c r="C367" s="58"/>
      <c r="D367" s="49"/>
      <c r="E367" s="59"/>
    </row>
    <row r="368" spans="3:5" ht="17.45" customHeight="1">
      <c r="C368" s="58"/>
      <c r="D368" s="49"/>
      <c r="E368" s="59"/>
    </row>
    <row r="369" spans="3:5" ht="17.45" customHeight="1">
      <c r="C369" s="58"/>
      <c r="D369" s="49"/>
      <c r="E369" s="59"/>
    </row>
    <row r="370" spans="3:5" ht="17.45" customHeight="1">
      <c r="C370" s="58"/>
      <c r="D370" s="49"/>
      <c r="E370" s="59"/>
    </row>
    <row r="371" spans="3:5" ht="17.45" customHeight="1">
      <c r="C371" s="58"/>
      <c r="D371" s="49"/>
      <c r="E371" s="59"/>
    </row>
    <row r="372" spans="3:5" ht="17.45" customHeight="1">
      <c r="C372" s="58"/>
      <c r="D372" s="49"/>
      <c r="E372" s="59"/>
    </row>
    <row r="373" spans="3:5" ht="17.45" customHeight="1">
      <c r="C373" s="58"/>
      <c r="D373" s="49"/>
      <c r="E373" s="59"/>
    </row>
    <row r="374" spans="3:5" ht="17.45" customHeight="1">
      <c r="C374" s="58"/>
      <c r="D374" s="49"/>
      <c r="E374" s="59"/>
    </row>
    <row r="375" spans="3:5" ht="17.45" customHeight="1">
      <c r="C375" s="58"/>
      <c r="D375" s="49"/>
      <c r="E375" s="59"/>
    </row>
    <row r="376" spans="3:5" ht="17.45" customHeight="1">
      <c r="C376" s="58"/>
      <c r="D376" s="49"/>
      <c r="E376" s="59"/>
    </row>
    <row r="377" spans="3:5" ht="17.45" customHeight="1">
      <c r="C377" s="58"/>
      <c r="D377" s="49"/>
      <c r="E377" s="59"/>
    </row>
    <row r="378" spans="3:5" ht="17.45" customHeight="1">
      <c r="C378" s="58"/>
      <c r="D378" s="49"/>
      <c r="E378" s="59"/>
    </row>
    <row r="379" spans="3:5" ht="17.45" customHeight="1">
      <c r="C379" s="58"/>
      <c r="D379" s="49"/>
      <c r="E379" s="59"/>
    </row>
    <row r="380" spans="3:5" ht="17.45" customHeight="1">
      <c r="C380" s="58"/>
      <c r="D380" s="49"/>
      <c r="E380" s="59"/>
    </row>
    <row r="381" spans="3:5" ht="17.45" customHeight="1">
      <c r="C381" s="58"/>
      <c r="D381" s="49"/>
      <c r="E381" s="59"/>
    </row>
    <row r="382" spans="3:5" ht="17.45" customHeight="1">
      <c r="C382" s="58"/>
      <c r="D382" s="49"/>
      <c r="E382" s="59"/>
    </row>
    <row r="383" spans="3:5" ht="17.45" customHeight="1">
      <c r="C383" s="58"/>
      <c r="D383" s="49"/>
      <c r="E383" s="59"/>
    </row>
    <row r="384" spans="3:5" ht="17.45" customHeight="1">
      <c r="C384" s="58"/>
      <c r="D384" s="49"/>
      <c r="E384" s="59"/>
    </row>
    <row r="385" spans="3:5" ht="17.45" customHeight="1">
      <c r="C385" s="58"/>
      <c r="D385" s="49"/>
      <c r="E385" s="59"/>
    </row>
    <row r="386" spans="3:5" ht="17.45" customHeight="1">
      <c r="C386" s="58"/>
      <c r="D386" s="49"/>
      <c r="E386" s="59"/>
    </row>
    <row r="387" spans="3:5" ht="17.45" customHeight="1">
      <c r="C387" s="58"/>
      <c r="D387" s="49"/>
      <c r="E387" s="59"/>
    </row>
    <row r="388" spans="3:5" ht="17.45" customHeight="1">
      <c r="C388" s="58"/>
      <c r="D388" s="49"/>
      <c r="E388" s="59"/>
    </row>
    <row r="389" spans="3:5" ht="17.45" customHeight="1">
      <c r="C389" s="58"/>
      <c r="D389" s="49"/>
      <c r="E389" s="59"/>
    </row>
    <row r="390" spans="3:5" ht="17.45" customHeight="1">
      <c r="C390" s="58"/>
      <c r="D390" s="49"/>
      <c r="E390" s="59"/>
    </row>
    <row r="391" spans="3:5" ht="17.45" customHeight="1">
      <c r="C391" s="58"/>
      <c r="D391" s="49"/>
      <c r="E391" s="59"/>
    </row>
    <row r="392" spans="3:5" ht="17.45" customHeight="1">
      <c r="C392" s="58"/>
      <c r="D392" s="49"/>
      <c r="E392" s="59"/>
    </row>
    <row r="393" spans="3:5" ht="17.45" customHeight="1">
      <c r="C393" s="58"/>
      <c r="D393" s="49"/>
      <c r="E393" s="59"/>
    </row>
    <row r="394" spans="3:5" ht="17.45" customHeight="1">
      <c r="C394" s="58"/>
      <c r="D394" s="49"/>
      <c r="E394" s="59"/>
    </row>
    <row r="395" spans="3:5" ht="17.45" customHeight="1">
      <c r="C395" s="58"/>
      <c r="D395" s="49"/>
      <c r="E395" s="59"/>
    </row>
    <row r="396" spans="3:5" ht="17.45" customHeight="1">
      <c r="C396" s="58"/>
      <c r="D396" s="49"/>
      <c r="E396" s="59"/>
    </row>
    <row r="397" spans="3:5" ht="17.45" customHeight="1">
      <c r="C397" s="58"/>
      <c r="D397" s="49"/>
      <c r="E397" s="59"/>
    </row>
    <row r="398" spans="3:5" ht="17.45" customHeight="1">
      <c r="C398" s="58"/>
      <c r="D398" s="49"/>
      <c r="E398" s="59"/>
    </row>
    <row r="399" spans="3:5" ht="17.45" customHeight="1">
      <c r="C399" s="58"/>
      <c r="D399" s="49"/>
      <c r="E399" s="59"/>
    </row>
    <row r="400" spans="3:5" ht="17.45" customHeight="1">
      <c r="C400" s="58"/>
      <c r="D400" s="49"/>
      <c r="E400" s="59"/>
    </row>
    <row r="401" spans="3:5" ht="17.45" customHeight="1">
      <c r="C401" s="58"/>
      <c r="D401" s="49"/>
      <c r="E401" s="59"/>
    </row>
    <row r="402" spans="3:5" ht="17.45" customHeight="1">
      <c r="C402" s="58"/>
      <c r="D402" s="49"/>
      <c r="E402" s="59"/>
    </row>
    <row r="403" spans="3:5" ht="17.45" customHeight="1">
      <c r="C403" s="58"/>
      <c r="D403" s="49"/>
      <c r="E403" s="59"/>
    </row>
    <row r="404" spans="3:5" ht="17.45" customHeight="1">
      <c r="C404" s="58"/>
      <c r="D404" s="49"/>
      <c r="E404" s="59"/>
    </row>
    <row r="405" spans="3:5" ht="17.45" customHeight="1">
      <c r="C405" s="58"/>
      <c r="D405" s="49"/>
      <c r="E405" s="59"/>
    </row>
    <row r="406" spans="3:5" ht="17.45" customHeight="1">
      <c r="C406" s="58"/>
      <c r="D406" s="49"/>
      <c r="E406" s="59"/>
    </row>
    <row r="407" spans="3:5" ht="17.45" customHeight="1">
      <c r="C407" s="58"/>
      <c r="D407" s="49"/>
      <c r="E407" s="59"/>
    </row>
    <row r="408" spans="3:5" ht="17.45" customHeight="1">
      <c r="C408" s="58"/>
      <c r="D408" s="49"/>
      <c r="E408" s="59"/>
    </row>
    <row r="409" spans="3:5" ht="17.45" customHeight="1">
      <c r="C409" s="58"/>
      <c r="D409" s="49"/>
      <c r="E409" s="59"/>
    </row>
    <row r="410" spans="3:5" ht="17.45" customHeight="1">
      <c r="C410" s="58"/>
      <c r="D410" s="49"/>
      <c r="E410" s="59"/>
    </row>
    <row r="411" spans="3:5" ht="17.45" customHeight="1">
      <c r="C411" s="58"/>
      <c r="D411" s="49"/>
      <c r="E411" s="59"/>
    </row>
    <row r="412" spans="3:5" ht="17.45" customHeight="1">
      <c r="C412" s="58"/>
      <c r="D412" s="49"/>
      <c r="E412" s="59"/>
    </row>
    <row r="413" spans="3:5" ht="17.45" customHeight="1">
      <c r="C413" s="58"/>
      <c r="D413" s="49"/>
      <c r="E413" s="59"/>
    </row>
    <row r="414" spans="3:5" ht="17.45" customHeight="1">
      <c r="C414" s="58"/>
      <c r="D414" s="49"/>
      <c r="E414" s="59"/>
    </row>
    <row r="415" spans="3:5" ht="17.45" customHeight="1">
      <c r="C415" s="58"/>
      <c r="D415" s="49"/>
      <c r="E415" s="59"/>
    </row>
    <row r="416" spans="3:5" ht="17.45" customHeight="1">
      <c r="C416" s="58"/>
      <c r="D416" s="49"/>
      <c r="E416" s="59"/>
    </row>
    <row r="417" spans="3:5" ht="17.45" customHeight="1">
      <c r="C417" s="58"/>
      <c r="D417" s="49"/>
      <c r="E417" s="59"/>
    </row>
    <row r="418" spans="3:5" ht="17.45" customHeight="1">
      <c r="C418" s="58"/>
      <c r="D418" s="49"/>
      <c r="E418" s="59"/>
    </row>
    <row r="419" spans="3:5" ht="17.45" customHeight="1">
      <c r="C419" s="58"/>
      <c r="D419" s="49"/>
      <c r="E419" s="59"/>
    </row>
    <row r="420" spans="3:5" ht="17.45" customHeight="1">
      <c r="C420" s="58"/>
      <c r="D420" s="49"/>
      <c r="E420" s="59"/>
    </row>
    <row r="421" spans="3:5" ht="17.45" customHeight="1">
      <c r="C421" s="58"/>
      <c r="D421" s="49"/>
      <c r="E421" s="59"/>
    </row>
    <row r="422" spans="3:5" ht="17.45" customHeight="1">
      <c r="C422" s="58"/>
      <c r="D422" s="49"/>
      <c r="E422" s="59"/>
    </row>
    <row r="423" spans="3:5" ht="17.45" customHeight="1">
      <c r="C423" s="58"/>
      <c r="D423" s="49"/>
      <c r="E423" s="59"/>
    </row>
    <row r="424" spans="3:5" ht="17.45" customHeight="1">
      <c r="C424" s="58"/>
      <c r="D424" s="49"/>
      <c r="E424" s="59"/>
    </row>
    <row r="425" spans="3:5" ht="17.45" customHeight="1">
      <c r="C425" s="58"/>
      <c r="D425" s="49"/>
      <c r="E425" s="59"/>
    </row>
    <row r="426" spans="3:5" ht="17.45" customHeight="1">
      <c r="C426" s="58"/>
      <c r="D426" s="49"/>
      <c r="E426" s="59"/>
    </row>
    <row r="427" spans="3:5" ht="17.45" customHeight="1">
      <c r="C427" s="58"/>
      <c r="D427" s="49"/>
      <c r="E427" s="59"/>
    </row>
    <row r="428" spans="3:5" ht="17.45" customHeight="1">
      <c r="C428" s="58"/>
      <c r="D428" s="49"/>
      <c r="E428" s="59"/>
    </row>
    <row r="429" spans="3:5" ht="17.45" customHeight="1">
      <c r="C429" s="58"/>
      <c r="D429" s="49"/>
      <c r="E429" s="59"/>
    </row>
    <row r="430" spans="3:5" ht="17.45" customHeight="1">
      <c r="C430" s="58"/>
      <c r="D430" s="49"/>
      <c r="E430" s="59"/>
    </row>
    <row r="431" spans="3:5" ht="17.45" customHeight="1">
      <c r="C431" s="58"/>
      <c r="D431" s="49"/>
      <c r="E431" s="59"/>
    </row>
    <row r="432" spans="3:5" ht="17.45" customHeight="1">
      <c r="C432" s="58"/>
      <c r="D432" s="49"/>
      <c r="E432" s="59"/>
    </row>
    <row r="433" spans="3:5" ht="17.45" customHeight="1">
      <c r="C433" s="58"/>
      <c r="D433" s="49"/>
      <c r="E433" s="59"/>
    </row>
    <row r="434" spans="3:5" ht="17.45" customHeight="1">
      <c r="C434" s="58"/>
      <c r="D434" s="49"/>
      <c r="E434" s="59"/>
    </row>
    <row r="435" spans="3:5" ht="17.45" customHeight="1">
      <c r="C435" s="58"/>
      <c r="D435" s="49"/>
      <c r="E435" s="59"/>
    </row>
    <row r="436" spans="3:5" ht="17.45" customHeight="1">
      <c r="C436" s="58"/>
      <c r="D436" s="49"/>
      <c r="E436" s="59"/>
    </row>
    <row r="437" spans="3:5" ht="17.45" customHeight="1">
      <c r="C437" s="58"/>
      <c r="D437" s="49"/>
      <c r="E437" s="59"/>
    </row>
    <row r="438" spans="3:5" ht="17.45" customHeight="1">
      <c r="C438" s="58"/>
      <c r="D438" s="49"/>
      <c r="E438" s="59"/>
    </row>
    <row r="439" spans="3:5" ht="17.45" customHeight="1">
      <c r="C439" s="58"/>
      <c r="D439" s="49"/>
      <c r="E439" s="59"/>
    </row>
    <row r="440" spans="3:5" ht="17.45" customHeight="1">
      <c r="C440" s="58"/>
      <c r="D440" s="49"/>
      <c r="E440" s="59"/>
    </row>
    <row r="441" spans="3:5" ht="17.45" customHeight="1">
      <c r="C441" s="58"/>
      <c r="D441" s="49"/>
      <c r="E441" s="59"/>
    </row>
    <row r="442" spans="3:5" ht="17.45" customHeight="1">
      <c r="C442" s="58"/>
      <c r="D442" s="49"/>
      <c r="E442" s="59"/>
    </row>
    <row r="443" spans="3:5" ht="17.45" customHeight="1">
      <c r="C443" s="58"/>
      <c r="D443" s="49"/>
      <c r="E443" s="59"/>
    </row>
    <row r="444" spans="3:5" ht="17.45" customHeight="1">
      <c r="C444" s="58"/>
      <c r="D444" s="49"/>
      <c r="E444" s="59"/>
    </row>
    <row r="445" spans="3:5" ht="17.45" customHeight="1">
      <c r="C445" s="58"/>
      <c r="D445" s="49"/>
      <c r="E445" s="59"/>
    </row>
    <row r="446" spans="3:5" ht="17.45" customHeight="1">
      <c r="C446" s="58"/>
      <c r="D446" s="49"/>
      <c r="E446" s="59"/>
    </row>
    <row r="447" spans="3:5" ht="17.45" customHeight="1">
      <c r="C447" s="58"/>
      <c r="D447" s="49"/>
      <c r="E447" s="59"/>
    </row>
    <row r="448" spans="3:5" ht="17.45" customHeight="1">
      <c r="C448" s="58"/>
      <c r="D448" s="49"/>
      <c r="E448" s="59"/>
    </row>
    <row r="449" spans="3:5" ht="17.45" customHeight="1">
      <c r="C449" s="58"/>
      <c r="D449" s="49"/>
      <c r="E449" s="59"/>
    </row>
    <row r="450" spans="3:5" ht="17.45" customHeight="1">
      <c r="C450" s="58"/>
      <c r="D450" s="49"/>
      <c r="E450" s="59"/>
    </row>
    <row r="451" spans="3:5" ht="17.45" customHeight="1">
      <c r="C451" s="58"/>
      <c r="D451" s="49"/>
      <c r="E451" s="59"/>
    </row>
    <row r="452" spans="3:5" ht="17.45" customHeight="1">
      <c r="C452" s="58"/>
      <c r="D452" s="49"/>
      <c r="E452" s="59"/>
    </row>
    <row r="453" spans="3:5" ht="17.45" customHeight="1">
      <c r="C453" s="58"/>
      <c r="D453" s="49"/>
      <c r="E453" s="59"/>
    </row>
    <row r="454" spans="3:5" ht="17.45" customHeight="1">
      <c r="C454" s="58"/>
      <c r="D454" s="49"/>
      <c r="E454" s="59"/>
    </row>
    <row r="455" spans="3:5" ht="17.45" customHeight="1">
      <c r="C455" s="58"/>
      <c r="D455" s="49"/>
      <c r="E455" s="59"/>
    </row>
    <row r="456" spans="3:5" ht="17.45" customHeight="1">
      <c r="C456" s="58"/>
      <c r="D456" s="49"/>
      <c r="E456" s="59"/>
    </row>
    <row r="457" spans="3:5" ht="17.45" customHeight="1">
      <c r="C457" s="58"/>
      <c r="D457" s="49"/>
      <c r="E457" s="59"/>
    </row>
    <row r="458" spans="3:5" ht="17.45" customHeight="1">
      <c r="C458" s="58"/>
      <c r="D458" s="49"/>
      <c r="E458" s="59"/>
    </row>
    <row r="459" spans="3:5" ht="17.45" customHeight="1">
      <c r="C459" s="58"/>
      <c r="D459" s="49"/>
      <c r="E459" s="59"/>
    </row>
    <row r="460" spans="3:5" ht="17.45" customHeight="1">
      <c r="C460" s="58"/>
      <c r="D460" s="49"/>
      <c r="E460" s="59"/>
    </row>
    <row r="461" spans="3:5" ht="17.45" customHeight="1">
      <c r="C461" s="58"/>
      <c r="D461" s="49"/>
      <c r="E461" s="59"/>
    </row>
    <row r="462" spans="3:5" ht="17.45" customHeight="1">
      <c r="C462" s="58"/>
      <c r="D462" s="49"/>
      <c r="E462" s="59"/>
    </row>
    <row r="463" spans="3:5" ht="17.45" customHeight="1">
      <c r="C463" s="58"/>
      <c r="D463" s="49"/>
      <c r="E463" s="59"/>
    </row>
    <row r="464" spans="3:5" ht="17.45" customHeight="1">
      <c r="C464" s="58"/>
      <c r="D464" s="49"/>
      <c r="E464" s="59"/>
    </row>
    <row r="465" spans="3:5" ht="17.45" customHeight="1">
      <c r="C465" s="58"/>
      <c r="D465" s="49"/>
      <c r="E465" s="59"/>
    </row>
    <row r="466" spans="3:5" ht="17.45" customHeight="1">
      <c r="C466" s="58"/>
      <c r="D466" s="49"/>
      <c r="E466" s="59"/>
    </row>
    <row r="467" spans="3:5" ht="17.45" customHeight="1">
      <c r="C467" s="58"/>
      <c r="D467" s="49"/>
      <c r="E467" s="59"/>
    </row>
    <row r="468" spans="3:5" ht="17.45" customHeight="1">
      <c r="C468" s="58"/>
      <c r="D468" s="49"/>
      <c r="E468" s="59"/>
    </row>
    <row r="469" spans="3:5" ht="17.45" customHeight="1">
      <c r="C469" s="58"/>
      <c r="D469" s="49"/>
      <c r="E469" s="59"/>
    </row>
    <row r="470" spans="3:5" ht="17.45" customHeight="1">
      <c r="C470" s="58"/>
      <c r="D470" s="49"/>
      <c r="E470" s="59"/>
    </row>
    <row r="471" spans="3:5" ht="17.45" customHeight="1">
      <c r="C471" s="58"/>
      <c r="D471" s="49"/>
      <c r="E471" s="59"/>
    </row>
    <row r="472" spans="3:5" ht="17.45" customHeight="1">
      <c r="C472" s="58"/>
      <c r="D472" s="49"/>
      <c r="E472" s="59"/>
    </row>
    <row r="473" spans="3:5" ht="17.45" customHeight="1">
      <c r="C473" s="58"/>
      <c r="D473" s="49"/>
      <c r="E473" s="59"/>
    </row>
    <row r="474" spans="3:5" ht="17.45" customHeight="1">
      <c r="C474" s="58"/>
      <c r="D474" s="49"/>
      <c r="E474" s="59"/>
    </row>
    <row r="475" spans="3:5" ht="17.45" customHeight="1">
      <c r="C475" s="58"/>
      <c r="D475" s="49"/>
      <c r="E475" s="59"/>
    </row>
    <row r="476" spans="3:5" ht="17.45" customHeight="1">
      <c r="C476" s="58"/>
      <c r="D476" s="49"/>
      <c r="E476" s="59"/>
    </row>
    <row r="477" spans="3:5" ht="17.45" customHeight="1">
      <c r="C477" s="58"/>
      <c r="D477" s="49"/>
      <c r="E477" s="59"/>
    </row>
    <row r="478" spans="3:5" ht="17.45" customHeight="1">
      <c r="C478" s="58"/>
      <c r="D478" s="49"/>
      <c r="E478" s="59"/>
    </row>
    <row r="479" spans="3:5" ht="17.45" customHeight="1">
      <c r="C479" s="58"/>
      <c r="D479" s="49"/>
      <c r="E479" s="59"/>
    </row>
    <row r="480" spans="3:5" ht="17.45" customHeight="1">
      <c r="C480" s="58"/>
      <c r="D480" s="49"/>
      <c r="E480" s="59"/>
    </row>
    <row r="481" spans="3:5" ht="17.45" customHeight="1">
      <c r="C481" s="58"/>
      <c r="D481" s="49"/>
      <c r="E481" s="59"/>
    </row>
    <row r="482" spans="3:5" ht="17.45" customHeight="1">
      <c r="C482" s="58"/>
      <c r="D482" s="49"/>
      <c r="E482" s="59"/>
    </row>
    <row r="483" spans="3:5" ht="17.45" customHeight="1">
      <c r="C483" s="58"/>
      <c r="D483" s="49"/>
      <c r="E483" s="59"/>
    </row>
    <row r="484" spans="3:5" ht="17.45" customHeight="1">
      <c r="C484" s="58"/>
      <c r="D484" s="49"/>
      <c r="E484" s="59"/>
    </row>
    <row r="485" spans="3:5" ht="17.45" customHeight="1">
      <c r="C485" s="58"/>
      <c r="D485" s="49"/>
      <c r="E485" s="59"/>
    </row>
    <row r="486" spans="3:5" ht="17.45" customHeight="1">
      <c r="C486" s="58"/>
      <c r="D486" s="49"/>
      <c r="E486" s="59"/>
    </row>
    <row r="487" spans="3:5" ht="17.45" customHeight="1">
      <c r="C487" s="58"/>
      <c r="D487" s="49"/>
      <c r="E487" s="59"/>
    </row>
    <row r="488" spans="3:5" ht="17.45" customHeight="1">
      <c r="C488" s="58"/>
      <c r="D488" s="49"/>
      <c r="E488" s="59"/>
    </row>
    <row r="489" spans="3:5" ht="17.45" customHeight="1">
      <c r="C489" s="58"/>
      <c r="D489" s="49"/>
      <c r="E489" s="59"/>
    </row>
    <row r="490" spans="3:5" ht="17.45" customHeight="1">
      <c r="C490" s="58"/>
      <c r="D490" s="49"/>
      <c r="E490" s="59"/>
    </row>
    <row r="491" spans="3:5" ht="17.45" customHeight="1">
      <c r="C491" s="58"/>
      <c r="D491" s="49"/>
      <c r="E491" s="59"/>
    </row>
    <row r="492" spans="3:5" ht="17.45" customHeight="1">
      <c r="C492" s="58"/>
      <c r="D492" s="49"/>
      <c r="E492" s="59"/>
    </row>
    <row r="493" spans="3:5" ht="17.45" customHeight="1">
      <c r="C493" s="58"/>
      <c r="D493" s="49"/>
      <c r="E493" s="59"/>
    </row>
    <row r="494" spans="3:5" ht="17.45" customHeight="1">
      <c r="C494" s="58"/>
      <c r="D494" s="49"/>
      <c r="E494" s="59"/>
    </row>
    <row r="495" spans="3:5" ht="17.45" customHeight="1">
      <c r="C495" s="58"/>
      <c r="D495" s="49"/>
      <c r="E495" s="59"/>
    </row>
    <row r="496" spans="3:5" ht="17.45" customHeight="1">
      <c r="C496" s="58"/>
      <c r="D496" s="49"/>
      <c r="E496" s="59"/>
    </row>
    <row r="497" spans="3:5" ht="17.45" customHeight="1">
      <c r="C497" s="58"/>
      <c r="D497" s="49"/>
      <c r="E497" s="59"/>
    </row>
    <row r="498" spans="3:5" ht="17.45" customHeight="1">
      <c r="C498" s="58"/>
      <c r="D498" s="49"/>
      <c r="E498" s="59"/>
    </row>
    <row r="499" spans="3:5" ht="17.45" customHeight="1">
      <c r="C499" s="58"/>
      <c r="D499" s="49"/>
      <c r="E499" s="59"/>
    </row>
    <row r="500" spans="3:5" ht="17.45" customHeight="1">
      <c r="C500" s="58"/>
      <c r="D500" s="49"/>
      <c r="E500" s="59"/>
    </row>
    <row r="501" spans="3:5" ht="17.45" customHeight="1">
      <c r="C501" s="58"/>
      <c r="D501" s="49"/>
      <c r="E501" s="59"/>
    </row>
    <row r="502" spans="3:5" ht="17.45" customHeight="1">
      <c r="C502" s="58"/>
      <c r="D502" s="49"/>
      <c r="E502" s="59"/>
    </row>
    <row r="503" spans="3:5" ht="17.45" customHeight="1">
      <c r="C503" s="58"/>
      <c r="D503" s="49"/>
      <c r="E503" s="59"/>
    </row>
    <row r="504" spans="3:5" ht="17.45" customHeight="1">
      <c r="C504" s="58"/>
      <c r="D504" s="49"/>
      <c r="E504" s="59"/>
    </row>
    <row r="505" spans="3:5" ht="17.45" customHeight="1">
      <c r="C505" s="58"/>
      <c r="D505" s="49"/>
      <c r="E505" s="59"/>
    </row>
    <row r="506" spans="3:5" ht="17.45" customHeight="1">
      <c r="C506" s="58"/>
      <c r="D506" s="49"/>
      <c r="E506" s="59"/>
    </row>
    <row r="507" spans="3:5" ht="17.45" customHeight="1">
      <c r="C507" s="58"/>
      <c r="D507" s="49"/>
      <c r="E507" s="59"/>
    </row>
    <row r="508" spans="3:5" ht="17.45" customHeight="1">
      <c r="C508" s="58"/>
      <c r="D508" s="49"/>
      <c r="E508" s="59"/>
    </row>
    <row r="509" spans="3:5" ht="17.45" customHeight="1">
      <c r="C509" s="58"/>
      <c r="D509" s="49"/>
      <c r="E509" s="59"/>
    </row>
    <row r="510" spans="3:5" ht="17.45" customHeight="1">
      <c r="C510" s="58"/>
      <c r="D510" s="49"/>
      <c r="E510" s="59"/>
    </row>
    <row r="511" spans="3:5" ht="17.45" customHeight="1">
      <c r="C511" s="58"/>
      <c r="D511" s="49"/>
      <c r="E511" s="59"/>
    </row>
    <row r="512" spans="3:5" ht="17.45" customHeight="1">
      <c r="C512" s="58"/>
      <c r="D512" s="49"/>
      <c r="E512" s="59"/>
    </row>
    <row r="513" spans="3:5" ht="17.45" customHeight="1">
      <c r="C513" s="58"/>
      <c r="D513" s="49"/>
      <c r="E513" s="59"/>
    </row>
    <row r="514" spans="3:5" ht="17.45" customHeight="1">
      <c r="C514" s="58"/>
      <c r="D514" s="49"/>
      <c r="E514" s="59"/>
    </row>
    <row r="515" spans="3:5" ht="17.45" customHeight="1">
      <c r="C515" s="58"/>
      <c r="D515" s="49"/>
      <c r="E515" s="59"/>
    </row>
    <row r="516" spans="3:5" ht="17.45" customHeight="1">
      <c r="C516" s="58"/>
      <c r="D516" s="49"/>
      <c r="E516" s="59"/>
    </row>
    <row r="517" spans="3:5" ht="17.45" customHeight="1">
      <c r="C517" s="58"/>
      <c r="D517" s="49"/>
      <c r="E517" s="59"/>
    </row>
    <row r="518" spans="3:5" ht="17.45" customHeight="1">
      <c r="C518" s="58"/>
      <c r="D518" s="49"/>
      <c r="E518" s="59"/>
    </row>
    <row r="519" spans="3:5" ht="17.45" customHeight="1">
      <c r="C519" s="58"/>
      <c r="D519" s="49"/>
      <c r="E519" s="59"/>
    </row>
    <row r="520" spans="3:5" ht="17.45" customHeight="1">
      <c r="C520" s="58"/>
      <c r="D520" s="49"/>
      <c r="E520" s="59"/>
    </row>
    <row r="521" spans="3:5" ht="17.45" customHeight="1">
      <c r="C521" s="58"/>
      <c r="D521" s="49"/>
      <c r="E521" s="59"/>
    </row>
    <row r="522" spans="3:5" ht="17.45" customHeight="1">
      <c r="C522" s="58"/>
      <c r="D522" s="49"/>
      <c r="E522" s="59"/>
    </row>
    <row r="523" spans="3:5" ht="17.45" customHeight="1">
      <c r="C523" s="58"/>
      <c r="D523" s="49"/>
      <c r="E523" s="59"/>
    </row>
    <row r="524" spans="3:5" ht="17.45" customHeight="1">
      <c r="C524" s="58"/>
      <c r="D524" s="49"/>
      <c r="E524" s="59"/>
    </row>
    <row r="525" spans="3:5" ht="17.45" customHeight="1">
      <c r="C525" s="58"/>
      <c r="D525" s="49"/>
      <c r="E525" s="59"/>
    </row>
    <row r="526" spans="3:5" ht="17.45" customHeight="1">
      <c r="C526" s="58"/>
      <c r="D526" s="49"/>
      <c r="E526" s="59"/>
    </row>
    <row r="527" spans="3:5" ht="17.45" customHeight="1">
      <c r="C527" s="58"/>
      <c r="D527" s="49"/>
      <c r="E527" s="59"/>
    </row>
    <row r="528" spans="3:5" ht="17.45" customHeight="1">
      <c r="C528" s="58"/>
      <c r="D528" s="49"/>
      <c r="E528" s="59"/>
    </row>
    <row r="529" spans="3:5" ht="17.45" customHeight="1">
      <c r="C529" s="58"/>
      <c r="D529" s="49"/>
      <c r="E529" s="59"/>
    </row>
    <row r="530" spans="3:5" ht="17.45" customHeight="1">
      <c r="C530" s="58"/>
      <c r="D530" s="49"/>
      <c r="E530" s="59"/>
    </row>
    <row r="531" spans="3:5" ht="17.45" customHeight="1">
      <c r="C531" s="58"/>
      <c r="D531" s="49"/>
      <c r="E531" s="59"/>
    </row>
    <row r="532" spans="3:5" ht="17.45" customHeight="1">
      <c r="C532" s="58"/>
      <c r="D532" s="49"/>
      <c r="E532" s="59"/>
    </row>
    <row r="533" spans="3:5" ht="17.45" customHeight="1">
      <c r="C533" s="58"/>
      <c r="D533" s="49"/>
      <c r="E533" s="59"/>
    </row>
    <row r="534" spans="3:5" ht="17.45" customHeight="1">
      <c r="C534" s="58"/>
      <c r="D534" s="49"/>
      <c r="E534" s="59"/>
    </row>
    <row r="535" spans="3:5" ht="17.45" customHeight="1">
      <c r="C535" s="58"/>
      <c r="D535" s="49"/>
      <c r="E535" s="59"/>
    </row>
    <row r="536" spans="3:5" ht="17.45" customHeight="1">
      <c r="C536" s="58"/>
      <c r="D536" s="49"/>
      <c r="E536" s="59"/>
    </row>
    <row r="537" spans="3:5" ht="17.45" customHeight="1">
      <c r="C537" s="58"/>
      <c r="D537" s="49"/>
      <c r="E537" s="59"/>
    </row>
    <row r="538" spans="3:5" ht="17.45" customHeight="1">
      <c r="C538" s="58"/>
      <c r="D538" s="49"/>
      <c r="E538" s="59"/>
    </row>
    <row r="539" spans="3:5" ht="17.45" customHeight="1">
      <c r="C539" s="58"/>
      <c r="D539" s="49"/>
      <c r="E539" s="59"/>
    </row>
    <row r="540" spans="3:5" ht="17.45" customHeight="1">
      <c r="C540" s="58"/>
      <c r="D540" s="49"/>
      <c r="E540" s="59"/>
    </row>
    <row r="541" spans="3:5" ht="17.45" customHeight="1">
      <c r="C541" s="58"/>
      <c r="D541" s="49"/>
      <c r="E541" s="59"/>
    </row>
    <row r="542" spans="3:5" ht="17.45" customHeight="1">
      <c r="C542" s="58"/>
      <c r="D542" s="49"/>
      <c r="E542" s="59"/>
    </row>
    <row r="543" spans="3:5" ht="17.45" customHeight="1">
      <c r="C543" s="58"/>
      <c r="D543" s="49"/>
      <c r="E543" s="59"/>
    </row>
    <row r="544" spans="3:5" ht="17.45" customHeight="1">
      <c r="C544" s="58"/>
      <c r="D544" s="49"/>
      <c r="E544" s="59"/>
    </row>
    <row r="545" spans="3:5" ht="17.45" customHeight="1">
      <c r="C545" s="58"/>
      <c r="D545" s="49"/>
      <c r="E545" s="59"/>
    </row>
    <row r="546" spans="3:5" ht="17.45" customHeight="1">
      <c r="C546" s="58"/>
      <c r="D546" s="49"/>
      <c r="E546" s="59"/>
    </row>
    <row r="547" spans="3:5" ht="17.45" customHeight="1">
      <c r="C547" s="58"/>
      <c r="D547" s="49"/>
      <c r="E547" s="59"/>
    </row>
    <row r="548" spans="3:5" ht="17.45" customHeight="1">
      <c r="C548" s="58"/>
      <c r="D548" s="49"/>
      <c r="E548" s="59"/>
    </row>
    <row r="549" spans="3:5" ht="17.45" customHeight="1">
      <c r="C549" s="58"/>
      <c r="D549" s="49"/>
      <c r="E549" s="59"/>
    </row>
    <row r="550" spans="3:5" ht="17.45" customHeight="1">
      <c r="C550" s="58"/>
      <c r="D550" s="49"/>
      <c r="E550" s="59"/>
    </row>
    <row r="551" spans="3:5" ht="17.45" customHeight="1">
      <c r="C551" s="58"/>
      <c r="D551" s="49"/>
      <c r="E551" s="59"/>
    </row>
    <row r="552" spans="3:5" ht="17.45" customHeight="1">
      <c r="C552" s="58"/>
      <c r="D552" s="49"/>
      <c r="E552" s="59"/>
    </row>
    <row r="553" spans="3:5" ht="17.45" customHeight="1">
      <c r="C553" s="58"/>
      <c r="D553" s="49"/>
      <c r="E553" s="59"/>
    </row>
    <row r="554" spans="3:5" ht="17.45" customHeight="1">
      <c r="C554" s="58"/>
      <c r="D554" s="49"/>
      <c r="E554" s="59"/>
    </row>
    <row r="555" spans="3:5" ht="17.45" customHeight="1">
      <c r="C555" s="58"/>
      <c r="D555" s="49"/>
      <c r="E555" s="59"/>
    </row>
    <row r="556" spans="3:5" ht="17.45" customHeight="1">
      <c r="C556" s="58"/>
      <c r="D556" s="49"/>
      <c r="E556" s="59"/>
    </row>
    <row r="557" spans="3:5" ht="17.45" customHeight="1">
      <c r="C557" s="58"/>
      <c r="D557" s="49"/>
      <c r="E557" s="59"/>
    </row>
    <row r="558" spans="3:5" ht="17.45" customHeight="1">
      <c r="C558" s="58"/>
      <c r="D558" s="49"/>
      <c r="E558" s="59"/>
    </row>
    <row r="559" spans="3:5" ht="17.45" customHeight="1">
      <c r="C559" s="58"/>
      <c r="D559" s="49"/>
      <c r="E559" s="59"/>
    </row>
    <row r="560" spans="3:5" ht="17.45" customHeight="1">
      <c r="C560" s="58"/>
      <c r="D560" s="49"/>
      <c r="E560" s="59"/>
    </row>
    <row r="561" spans="3:5" ht="17.45" customHeight="1">
      <c r="C561" s="58"/>
      <c r="D561" s="49"/>
      <c r="E561" s="59"/>
    </row>
    <row r="562" spans="3:5" ht="17.45" customHeight="1">
      <c r="C562" s="58"/>
      <c r="D562" s="49"/>
      <c r="E562" s="59"/>
    </row>
    <row r="563" spans="3:5" ht="17.45" customHeight="1">
      <c r="C563" s="58"/>
      <c r="D563" s="49"/>
      <c r="E563" s="59"/>
    </row>
    <row r="564" spans="3:5" ht="17.45" customHeight="1">
      <c r="C564" s="58"/>
      <c r="D564" s="49"/>
      <c r="E564" s="59"/>
    </row>
    <row r="565" spans="3:5" ht="17.45" customHeight="1">
      <c r="C565" s="58"/>
      <c r="D565" s="49"/>
      <c r="E565" s="59"/>
    </row>
    <row r="566" spans="3:5" ht="17.45" customHeight="1">
      <c r="C566" s="58"/>
      <c r="D566" s="49"/>
      <c r="E566" s="59"/>
    </row>
    <row r="567" spans="3:5" ht="17.45" customHeight="1">
      <c r="C567" s="58"/>
      <c r="D567" s="49"/>
      <c r="E567" s="59"/>
    </row>
    <row r="568" spans="3:5" ht="17.45" customHeight="1">
      <c r="C568" s="58"/>
      <c r="D568" s="49"/>
      <c r="E568" s="59"/>
    </row>
    <row r="569" spans="3:5" ht="17.45" customHeight="1">
      <c r="C569" s="58"/>
      <c r="D569" s="49"/>
      <c r="E569" s="59"/>
    </row>
    <row r="570" spans="3:5" ht="17.45" customHeight="1">
      <c r="C570" s="58"/>
      <c r="D570" s="49"/>
      <c r="E570" s="59"/>
    </row>
    <row r="571" spans="3:5" ht="17.45" customHeight="1">
      <c r="C571" s="58"/>
      <c r="D571" s="49"/>
      <c r="E571" s="59"/>
    </row>
    <row r="572" spans="3:5" ht="17.45" customHeight="1">
      <c r="C572" s="58"/>
      <c r="D572" s="49"/>
      <c r="E572" s="59"/>
    </row>
    <row r="573" spans="3:5" ht="17.45" customHeight="1">
      <c r="C573" s="58"/>
      <c r="D573" s="49"/>
      <c r="E573" s="59"/>
    </row>
    <row r="574" spans="3:5" ht="17.45" customHeight="1">
      <c r="C574" s="58"/>
      <c r="D574" s="49"/>
      <c r="E574" s="59"/>
    </row>
    <row r="575" spans="3:5" ht="17.45" customHeight="1">
      <c r="C575" s="58"/>
      <c r="D575" s="49"/>
      <c r="E575" s="59"/>
    </row>
    <row r="576" spans="3:5" ht="17.45" customHeight="1">
      <c r="C576" s="58"/>
      <c r="D576" s="49"/>
      <c r="E576" s="59"/>
    </row>
    <row r="577" spans="3:5" ht="17.45" customHeight="1">
      <c r="C577" s="58"/>
      <c r="D577" s="49"/>
      <c r="E577" s="59"/>
    </row>
    <row r="578" spans="3:5" ht="17.45" customHeight="1">
      <c r="C578" s="58"/>
      <c r="D578" s="49"/>
      <c r="E578" s="59"/>
    </row>
    <row r="579" spans="3:5" ht="17.45" customHeight="1">
      <c r="C579" s="58"/>
      <c r="D579" s="49"/>
      <c r="E579" s="59"/>
    </row>
    <row r="580" spans="3:5" ht="17.45" customHeight="1">
      <c r="C580" s="58"/>
      <c r="D580" s="49"/>
      <c r="E580" s="59"/>
    </row>
    <row r="581" spans="3:5" ht="17.45" customHeight="1">
      <c r="C581" s="58"/>
      <c r="D581" s="49"/>
      <c r="E581" s="59"/>
    </row>
    <row r="582" spans="3:5" ht="17.45" customHeight="1">
      <c r="C582" s="58"/>
      <c r="D582" s="49"/>
      <c r="E582" s="59"/>
    </row>
    <row r="583" spans="3:5" ht="17.45" customHeight="1">
      <c r="C583" s="58"/>
      <c r="D583" s="49"/>
      <c r="E583" s="59"/>
    </row>
    <row r="584" spans="3:5" ht="17.45" customHeight="1">
      <c r="C584" s="58"/>
      <c r="D584" s="49"/>
      <c r="E584" s="59"/>
    </row>
    <row r="585" spans="3:5" ht="17.45" customHeight="1">
      <c r="C585" s="58"/>
      <c r="D585" s="49"/>
      <c r="E585" s="59"/>
    </row>
    <row r="586" spans="3:5" ht="17.45" customHeight="1">
      <c r="C586" s="58"/>
      <c r="D586" s="49"/>
      <c r="E586" s="59"/>
    </row>
    <row r="587" spans="3:5" ht="17.45" customHeight="1">
      <c r="C587" s="58"/>
      <c r="D587" s="49"/>
      <c r="E587" s="59"/>
    </row>
    <row r="588" spans="3:5" ht="17.45" customHeight="1">
      <c r="C588" s="58"/>
      <c r="D588" s="49"/>
      <c r="E588" s="59"/>
    </row>
    <row r="589" spans="3:5" ht="17.45" customHeight="1">
      <c r="C589" s="58"/>
      <c r="D589" s="49"/>
      <c r="E589" s="59"/>
    </row>
    <row r="590" spans="3:5" ht="17.45" customHeight="1">
      <c r="C590" s="58"/>
      <c r="D590" s="49"/>
      <c r="E590" s="59"/>
    </row>
    <row r="591" spans="3:5" ht="17.45" customHeight="1">
      <c r="C591" s="58"/>
      <c r="D591" s="49"/>
      <c r="E591" s="59"/>
    </row>
    <row r="592" spans="3:5" ht="17.45" customHeight="1">
      <c r="C592" s="58"/>
      <c r="D592" s="49"/>
      <c r="E592" s="59"/>
    </row>
    <row r="593" spans="3:5" ht="17.45" customHeight="1">
      <c r="C593" s="58"/>
      <c r="D593" s="49"/>
      <c r="E593" s="59"/>
    </row>
    <row r="594" spans="3:5" ht="17.45" customHeight="1">
      <c r="C594" s="58"/>
      <c r="D594" s="49"/>
      <c r="E594" s="59"/>
    </row>
    <row r="595" spans="3:5" ht="17.45" customHeight="1">
      <c r="C595" s="58"/>
      <c r="D595" s="49"/>
      <c r="E595" s="59"/>
    </row>
    <row r="596" spans="3:5" ht="17.45" customHeight="1">
      <c r="C596" s="58"/>
      <c r="D596" s="49"/>
      <c r="E596" s="59"/>
    </row>
    <row r="597" spans="3:5" ht="17.45" customHeight="1">
      <c r="C597" s="58"/>
      <c r="D597" s="49"/>
      <c r="E597" s="59"/>
    </row>
    <row r="598" spans="3:5" ht="17.45" customHeight="1">
      <c r="C598" s="58"/>
      <c r="D598" s="49"/>
      <c r="E598" s="59"/>
    </row>
    <row r="599" spans="3:5" ht="17.45" customHeight="1">
      <c r="C599" s="58"/>
      <c r="D599" s="49"/>
      <c r="E599" s="59"/>
    </row>
    <row r="600" spans="3:5" ht="17.45" customHeight="1">
      <c r="C600" s="58"/>
      <c r="D600" s="49"/>
      <c r="E600" s="59"/>
    </row>
    <row r="601" spans="3:5" ht="17.45" customHeight="1">
      <c r="C601" s="58"/>
      <c r="D601" s="49"/>
      <c r="E601" s="59"/>
    </row>
    <row r="602" spans="3:5" ht="17.45" customHeight="1">
      <c r="C602" s="58"/>
      <c r="D602" s="49"/>
      <c r="E602" s="59"/>
    </row>
    <row r="603" spans="3:5" ht="17.45" customHeight="1">
      <c r="C603" s="58"/>
      <c r="D603" s="49"/>
      <c r="E603" s="59"/>
    </row>
    <row r="604" spans="3:5" ht="17.45" customHeight="1">
      <c r="C604" s="58"/>
      <c r="D604" s="49"/>
      <c r="E604" s="59"/>
    </row>
    <row r="605" spans="3:5" ht="17.45" customHeight="1">
      <c r="C605" s="58"/>
      <c r="D605" s="49"/>
      <c r="E605" s="59"/>
    </row>
    <row r="606" spans="3:5" ht="17.45" customHeight="1">
      <c r="C606" s="58"/>
      <c r="D606" s="49"/>
      <c r="E606" s="59"/>
    </row>
    <row r="607" spans="3:5" ht="17.45" customHeight="1">
      <c r="C607" s="58"/>
      <c r="D607" s="49"/>
      <c r="E607" s="59"/>
    </row>
    <row r="608" spans="3:5" ht="17.45" customHeight="1">
      <c r="C608" s="58"/>
      <c r="D608" s="49"/>
      <c r="E608" s="59"/>
    </row>
    <row r="609" spans="3:5" ht="17.45" customHeight="1">
      <c r="C609" s="58"/>
      <c r="D609" s="49"/>
      <c r="E609" s="59"/>
    </row>
    <row r="610" spans="3:5" ht="17.45" customHeight="1">
      <c r="C610" s="58"/>
      <c r="D610" s="49"/>
      <c r="E610" s="59"/>
    </row>
    <row r="611" spans="3:5" ht="17.45" customHeight="1">
      <c r="C611" s="58"/>
      <c r="D611" s="49"/>
      <c r="E611" s="59"/>
    </row>
    <row r="612" spans="3:5" ht="17.45" customHeight="1">
      <c r="C612" s="58"/>
      <c r="D612" s="49"/>
      <c r="E612" s="59"/>
    </row>
    <row r="613" spans="3:5" ht="17.45" customHeight="1">
      <c r="C613" s="58"/>
      <c r="D613" s="49"/>
      <c r="E613" s="59"/>
    </row>
    <row r="614" spans="3:5" ht="17.45" customHeight="1">
      <c r="C614" s="58"/>
      <c r="D614" s="49"/>
      <c r="E614" s="59"/>
    </row>
    <row r="615" spans="3:5" ht="17.45" customHeight="1">
      <c r="C615" s="58"/>
      <c r="D615" s="49"/>
      <c r="E615" s="59"/>
    </row>
    <row r="616" spans="3:5" ht="17.45" customHeight="1">
      <c r="C616" s="58"/>
      <c r="D616" s="49"/>
      <c r="E616" s="59"/>
    </row>
    <row r="617" spans="3:5" ht="17.45" customHeight="1">
      <c r="C617" s="58"/>
      <c r="D617" s="49"/>
      <c r="E617" s="59"/>
    </row>
    <row r="618" spans="3:5" ht="17.45" customHeight="1">
      <c r="C618" s="58"/>
      <c r="D618" s="49"/>
      <c r="E618" s="59"/>
    </row>
    <row r="619" spans="3:5" ht="17.45" customHeight="1">
      <c r="C619" s="58"/>
      <c r="D619" s="49"/>
      <c r="E619" s="59"/>
    </row>
    <row r="620" spans="3:5" ht="17.45" customHeight="1">
      <c r="C620" s="58"/>
      <c r="D620" s="49"/>
      <c r="E620" s="59"/>
    </row>
    <row r="621" spans="3:5" ht="17.45" customHeight="1">
      <c r="C621" s="58"/>
      <c r="D621" s="49"/>
      <c r="E621" s="59"/>
    </row>
    <row r="622" spans="3:5" ht="17.45" customHeight="1">
      <c r="C622" s="58"/>
      <c r="D622" s="49"/>
      <c r="E622" s="59"/>
    </row>
    <row r="623" spans="3:5" ht="17.45" customHeight="1">
      <c r="C623" s="58"/>
      <c r="D623" s="49"/>
      <c r="E623" s="59"/>
    </row>
    <row r="624" spans="3:5" ht="17.45" customHeight="1">
      <c r="C624" s="58"/>
      <c r="D624" s="49"/>
      <c r="E624" s="59"/>
    </row>
    <row r="625" spans="3:5" ht="17.45" customHeight="1">
      <c r="C625" s="58"/>
      <c r="D625" s="49"/>
      <c r="E625" s="59"/>
    </row>
    <row r="626" spans="3:5" ht="17.45" customHeight="1">
      <c r="C626" s="58"/>
      <c r="D626" s="49"/>
      <c r="E626" s="59"/>
    </row>
    <row r="627" spans="3:5" ht="17.45" customHeight="1">
      <c r="C627" s="58"/>
      <c r="D627" s="49"/>
      <c r="E627" s="59"/>
    </row>
    <row r="628" spans="3:5" ht="17.45" customHeight="1">
      <c r="C628" s="58"/>
      <c r="D628" s="49"/>
      <c r="E628" s="59"/>
    </row>
    <row r="629" spans="3:5" ht="17.45" customHeight="1">
      <c r="C629" s="58"/>
      <c r="D629" s="49"/>
      <c r="E629" s="59"/>
    </row>
    <row r="630" spans="3:5" ht="17.45" customHeight="1">
      <c r="C630" s="58"/>
      <c r="D630" s="49"/>
      <c r="E630" s="59"/>
    </row>
    <row r="631" spans="3:5" ht="17.45" customHeight="1">
      <c r="C631" s="58"/>
      <c r="D631" s="49"/>
      <c r="E631" s="59"/>
    </row>
    <row r="632" spans="3:5" ht="17.45" customHeight="1">
      <c r="C632" s="58"/>
      <c r="D632" s="49"/>
      <c r="E632" s="59"/>
    </row>
    <row r="633" spans="3:5" ht="17.45" customHeight="1">
      <c r="C633" s="58"/>
      <c r="D633" s="49"/>
      <c r="E633" s="59"/>
    </row>
    <row r="634" spans="3:5" ht="17.45" customHeight="1">
      <c r="C634" s="58"/>
      <c r="D634" s="49"/>
      <c r="E634" s="59"/>
    </row>
    <row r="635" spans="3:5" ht="17.45" customHeight="1">
      <c r="C635" s="58"/>
      <c r="D635" s="49"/>
      <c r="E635" s="59"/>
    </row>
    <row r="636" spans="3:5" ht="17.45" customHeight="1">
      <c r="C636" s="58"/>
      <c r="D636" s="49"/>
      <c r="E636" s="59"/>
    </row>
    <row r="637" spans="3:5" ht="17.45" customHeight="1">
      <c r="C637" s="58"/>
      <c r="D637" s="49"/>
      <c r="E637" s="59"/>
    </row>
    <row r="638" spans="3:5" ht="17.45" customHeight="1">
      <c r="C638" s="58"/>
      <c r="D638" s="49"/>
      <c r="E638" s="59"/>
    </row>
    <row r="639" spans="3:5" ht="17.45" customHeight="1">
      <c r="C639" s="58"/>
      <c r="D639" s="49"/>
      <c r="E639" s="59"/>
    </row>
    <row r="640" spans="3:5" ht="17.45" customHeight="1">
      <c r="C640" s="58"/>
      <c r="D640" s="49"/>
      <c r="E640" s="59"/>
    </row>
    <row r="641" spans="3:5" ht="17.45" customHeight="1">
      <c r="C641" s="58"/>
      <c r="D641" s="49"/>
      <c r="E641" s="59"/>
    </row>
    <row r="642" spans="3:5" ht="17.45" customHeight="1">
      <c r="C642" s="58"/>
      <c r="D642" s="49"/>
      <c r="E642" s="59"/>
    </row>
    <row r="643" spans="3:5" ht="17.45" customHeight="1">
      <c r="C643" s="58"/>
      <c r="D643" s="49"/>
      <c r="E643" s="59"/>
    </row>
    <row r="644" spans="3:5" ht="17.45" customHeight="1">
      <c r="C644" s="58"/>
      <c r="D644" s="49"/>
      <c r="E644" s="59"/>
    </row>
    <row r="645" spans="3:5" ht="17.45" customHeight="1">
      <c r="C645" s="58"/>
      <c r="D645" s="49"/>
      <c r="E645" s="59"/>
    </row>
    <row r="646" spans="3:5" ht="17.45" customHeight="1">
      <c r="C646" s="58"/>
      <c r="D646" s="49"/>
      <c r="E646" s="59"/>
    </row>
    <row r="647" spans="3:5" ht="17.45" customHeight="1">
      <c r="C647" s="58"/>
      <c r="D647" s="49"/>
      <c r="E647" s="59"/>
    </row>
    <row r="648" spans="3:5" ht="17.45" customHeight="1">
      <c r="C648" s="58"/>
      <c r="D648" s="49"/>
      <c r="E648" s="59"/>
    </row>
    <row r="649" spans="3:5" ht="17.45" customHeight="1">
      <c r="C649" s="58"/>
      <c r="D649" s="49"/>
      <c r="E649" s="59"/>
    </row>
    <row r="650" spans="3:5" ht="17.45" customHeight="1">
      <c r="C650" s="58"/>
      <c r="D650" s="49"/>
      <c r="E650" s="59"/>
    </row>
    <row r="651" spans="3:5" ht="17.45" customHeight="1">
      <c r="C651" s="58"/>
      <c r="D651" s="49"/>
      <c r="E651" s="59"/>
    </row>
    <row r="652" spans="3:5" ht="17.45" customHeight="1">
      <c r="C652" s="58"/>
      <c r="D652" s="49"/>
      <c r="E652" s="59"/>
    </row>
    <row r="653" spans="3:5" ht="17.45" customHeight="1">
      <c r="C653" s="58"/>
      <c r="D653" s="49"/>
      <c r="E653" s="59"/>
    </row>
    <row r="654" spans="3:5" ht="17.45" customHeight="1">
      <c r="C654" s="58"/>
      <c r="D654" s="49"/>
      <c r="E654" s="59"/>
    </row>
    <row r="655" spans="3:5" ht="17.45" customHeight="1">
      <c r="C655" s="58"/>
      <c r="D655" s="49"/>
      <c r="E655" s="59"/>
    </row>
    <row r="656" spans="3:5" ht="17.45" customHeight="1">
      <c r="C656" s="58"/>
      <c r="D656" s="49"/>
      <c r="E656" s="59"/>
    </row>
    <row r="657" spans="3:5" ht="17.45" customHeight="1">
      <c r="C657" s="58"/>
      <c r="D657" s="49"/>
      <c r="E657" s="59"/>
    </row>
    <row r="658" spans="3:5" ht="17.45" customHeight="1">
      <c r="C658" s="58"/>
      <c r="D658" s="49"/>
      <c r="E658" s="59"/>
    </row>
    <row r="659" spans="3:5" ht="17.45" customHeight="1">
      <c r="C659" s="58"/>
      <c r="D659" s="49"/>
      <c r="E659" s="59"/>
    </row>
    <row r="660" spans="3:5" ht="17.45" customHeight="1">
      <c r="C660" s="58"/>
      <c r="D660" s="49"/>
      <c r="E660" s="59"/>
    </row>
    <row r="661" spans="3:5" ht="17.45" customHeight="1">
      <c r="C661" s="58"/>
      <c r="D661" s="49"/>
      <c r="E661" s="59"/>
    </row>
    <row r="662" spans="3:5" ht="17.45" customHeight="1">
      <c r="C662" s="58"/>
      <c r="D662" s="49"/>
      <c r="E662" s="59"/>
    </row>
    <row r="663" spans="3:5" ht="17.45" customHeight="1">
      <c r="C663" s="58"/>
      <c r="D663" s="49"/>
      <c r="E663" s="59"/>
    </row>
    <row r="664" spans="3:5" ht="17.45" customHeight="1">
      <c r="C664" s="58"/>
      <c r="D664" s="49"/>
      <c r="E664" s="59"/>
    </row>
    <row r="665" spans="3:5" ht="17.45" customHeight="1">
      <c r="C665" s="58"/>
      <c r="D665" s="49"/>
      <c r="E665" s="59"/>
    </row>
    <row r="666" spans="3:5" ht="17.45" customHeight="1">
      <c r="C666" s="58"/>
      <c r="D666" s="49"/>
      <c r="E666" s="59"/>
    </row>
    <row r="667" spans="3:5" ht="17.45" customHeight="1">
      <c r="C667" s="58"/>
      <c r="D667" s="49"/>
      <c r="E667" s="59"/>
    </row>
    <row r="668" spans="3:5" ht="17.45" customHeight="1">
      <c r="C668" s="58"/>
      <c r="D668" s="49"/>
      <c r="E668" s="59"/>
    </row>
    <row r="669" spans="3:5" ht="17.45" customHeight="1">
      <c r="C669" s="58"/>
      <c r="D669" s="49"/>
      <c r="E669" s="59"/>
    </row>
    <row r="670" spans="3:5" ht="17.45" customHeight="1">
      <c r="C670" s="58"/>
      <c r="D670" s="49"/>
      <c r="E670" s="59"/>
    </row>
    <row r="671" spans="3:5" ht="17.45" customHeight="1">
      <c r="C671" s="58"/>
      <c r="D671" s="49"/>
      <c r="E671" s="59"/>
    </row>
    <row r="672" spans="3:5" ht="17.45" customHeight="1">
      <c r="C672" s="58"/>
      <c r="D672" s="49"/>
      <c r="E672" s="59"/>
    </row>
    <row r="673" spans="3:5" ht="17.45" customHeight="1">
      <c r="C673" s="58"/>
      <c r="D673" s="49"/>
      <c r="E673" s="59"/>
    </row>
    <row r="674" spans="3:5" ht="17.45" customHeight="1">
      <c r="C674" s="58"/>
      <c r="D674" s="49"/>
      <c r="E674" s="59"/>
    </row>
    <row r="675" spans="3:5" ht="17.45" customHeight="1">
      <c r="C675" s="58"/>
      <c r="D675" s="49"/>
      <c r="E675" s="59"/>
    </row>
    <row r="676" spans="3:5" ht="17.45" customHeight="1">
      <c r="C676" s="58"/>
      <c r="D676" s="49"/>
      <c r="E676" s="59"/>
    </row>
    <row r="677" spans="3:5" ht="17.45" customHeight="1">
      <c r="C677" s="58"/>
      <c r="D677" s="49"/>
      <c r="E677" s="59"/>
    </row>
    <row r="678" spans="3:5" ht="17.45" customHeight="1">
      <c r="C678" s="58"/>
      <c r="D678" s="49"/>
      <c r="E678" s="59"/>
    </row>
    <row r="679" spans="3:5" ht="17.45" customHeight="1">
      <c r="C679" s="58"/>
      <c r="D679" s="49"/>
      <c r="E679" s="59"/>
    </row>
    <row r="680" spans="3:5" ht="17.45" customHeight="1">
      <c r="C680" s="58"/>
      <c r="D680" s="49"/>
      <c r="E680" s="59"/>
    </row>
    <row r="681" spans="3:5" ht="17.45" customHeight="1">
      <c r="C681" s="58"/>
      <c r="D681" s="49"/>
      <c r="E681" s="59"/>
    </row>
    <row r="682" spans="3:5" ht="17.45" customHeight="1">
      <c r="C682" s="58"/>
      <c r="D682" s="49"/>
      <c r="E682" s="59"/>
    </row>
    <row r="683" spans="3:5" ht="17.45" customHeight="1">
      <c r="C683" s="58"/>
      <c r="D683" s="49"/>
      <c r="E683" s="59"/>
    </row>
    <row r="684" spans="3:5" ht="17.45" customHeight="1">
      <c r="C684" s="58"/>
      <c r="D684" s="49"/>
      <c r="E684" s="59"/>
    </row>
    <row r="685" spans="3:5" ht="17.45" customHeight="1">
      <c r="C685" s="58"/>
      <c r="D685" s="49"/>
      <c r="E685" s="59"/>
    </row>
    <row r="686" spans="3:5" ht="17.45" customHeight="1">
      <c r="C686" s="58"/>
      <c r="D686" s="49"/>
      <c r="E686" s="59"/>
    </row>
    <row r="687" spans="3:5" ht="17.45" customHeight="1">
      <c r="C687" s="58"/>
      <c r="D687" s="49"/>
      <c r="E687" s="59"/>
    </row>
    <row r="688" spans="3:5" ht="17.45" customHeight="1">
      <c r="C688" s="58"/>
      <c r="D688" s="49"/>
      <c r="E688" s="59"/>
    </row>
    <row r="689" spans="3:5" ht="17.45" customHeight="1">
      <c r="C689" s="58"/>
      <c r="D689" s="49"/>
      <c r="E689" s="59"/>
    </row>
    <row r="690" spans="3:5" ht="17.45" customHeight="1">
      <c r="C690" s="58"/>
      <c r="D690" s="49"/>
      <c r="E690" s="59"/>
    </row>
    <row r="691" spans="3:5" ht="17.45" customHeight="1">
      <c r="C691" s="58"/>
      <c r="D691" s="49"/>
      <c r="E691" s="59"/>
    </row>
    <row r="692" spans="3:5" ht="17.45" customHeight="1">
      <c r="C692" s="58"/>
      <c r="D692" s="49"/>
      <c r="E692" s="59"/>
    </row>
    <row r="693" spans="3:5" ht="17.45" customHeight="1">
      <c r="C693" s="58"/>
      <c r="D693" s="49"/>
      <c r="E693" s="59"/>
    </row>
    <row r="694" spans="3:5" ht="17.45" customHeight="1">
      <c r="C694" s="58"/>
      <c r="D694" s="49"/>
      <c r="E694" s="59"/>
    </row>
    <row r="695" spans="3:5" ht="17.45" customHeight="1">
      <c r="C695" s="58"/>
      <c r="D695" s="49"/>
      <c r="E695" s="59"/>
    </row>
    <row r="696" spans="3:5" ht="17.45" customHeight="1">
      <c r="C696" s="58"/>
      <c r="D696" s="49"/>
      <c r="E696" s="59"/>
    </row>
    <row r="697" spans="3:5" ht="17.45" customHeight="1">
      <c r="C697" s="58"/>
      <c r="D697" s="49"/>
      <c r="E697" s="59"/>
    </row>
    <row r="698" spans="3:5" ht="17.45" customHeight="1">
      <c r="C698" s="58"/>
      <c r="D698" s="49"/>
      <c r="E698" s="59"/>
    </row>
    <row r="699" spans="3:5" ht="17.45" customHeight="1">
      <c r="C699" s="58"/>
      <c r="D699" s="49"/>
      <c r="E699" s="59"/>
    </row>
    <row r="700" spans="3:5" ht="17.45" customHeight="1">
      <c r="C700" s="58"/>
      <c r="D700" s="49"/>
      <c r="E700" s="59"/>
    </row>
    <row r="701" spans="3:5" ht="17.45" customHeight="1">
      <c r="C701" s="58"/>
      <c r="D701" s="49"/>
      <c r="E701" s="59"/>
    </row>
    <row r="702" spans="3:5" ht="17.45" customHeight="1">
      <c r="C702" s="58"/>
      <c r="D702" s="49"/>
      <c r="E702" s="59"/>
    </row>
    <row r="703" spans="3:5" ht="17.45" customHeight="1">
      <c r="C703" s="58"/>
      <c r="D703" s="49"/>
      <c r="E703" s="59"/>
    </row>
    <row r="704" spans="3:5" ht="17.45" customHeight="1">
      <c r="C704" s="58"/>
      <c r="D704" s="49"/>
      <c r="E704" s="59"/>
    </row>
    <row r="705" spans="3:5" ht="17.45" customHeight="1">
      <c r="C705" s="58"/>
      <c r="D705" s="49"/>
      <c r="E705" s="59"/>
    </row>
    <row r="706" spans="3:5" ht="17.45" customHeight="1">
      <c r="C706" s="58"/>
      <c r="D706" s="49"/>
      <c r="E706" s="59"/>
    </row>
    <row r="707" spans="3:5" ht="17.45" customHeight="1">
      <c r="C707" s="58"/>
      <c r="D707" s="49"/>
      <c r="E707" s="59"/>
    </row>
    <row r="708" spans="3:5" ht="17.45" customHeight="1">
      <c r="C708" s="58"/>
      <c r="D708" s="49"/>
      <c r="E708" s="59"/>
    </row>
    <row r="709" spans="3:5" ht="17.45" customHeight="1">
      <c r="C709" s="58"/>
      <c r="D709" s="49"/>
      <c r="E709" s="59"/>
    </row>
    <row r="710" spans="3:5" ht="17.45" customHeight="1">
      <c r="C710" s="58"/>
      <c r="D710" s="49"/>
      <c r="E710" s="59"/>
    </row>
    <row r="711" spans="3:5" ht="17.45" customHeight="1">
      <c r="C711" s="58"/>
      <c r="D711" s="49"/>
      <c r="E711" s="59"/>
    </row>
    <row r="712" spans="3:5" ht="17.45" customHeight="1">
      <c r="C712" s="58"/>
      <c r="D712" s="49"/>
      <c r="E712" s="59"/>
    </row>
    <row r="713" spans="3:5" ht="17.45" customHeight="1">
      <c r="C713" s="58"/>
      <c r="D713" s="49"/>
      <c r="E713" s="59"/>
    </row>
    <row r="714" spans="3:5" ht="17.45" customHeight="1">
      <c r="C714" s="58"/>
      <c r="D714" s="49"/>
      <c r="E714" s="59"/>
    </row>
    <row r="715" spans="3:5" ht="17.45" customHeight="1">
      <c r="C715" s="58"/>
      <c r="D715" s="49"/>
      <c r="E715" s="59"/>
    </row>
    <row r="716" spans="3:5" ht="17.45" customHeight="1">
      <c r="C716" s="58"/>
      <c r="D716" s="49"/>
      <c r="E716" s="59"/>
    </row>
    <row r="717" spans="3:5" ht="17.45" customHeight="1">
      <c r="C717" s="58"/>
      <c r="D717" s="49"/>
      <c r="E717" s="59"/>
    </row>
    <row r="718" spans="3:5" ht="17.45" customHeight="1">
      <c r="C718" s="58"/>
      <c r="D718" s="49"/>
      <c r="E718" s="59"/>
    </row>
    <row r="719" spans="3:5" ht="17.45" customHeight="1">
      <c r="C719" s="58"/>
      <c r="D719" s="49"/>
      <c r="E719" s="59"/>
    </row>
    <row r="720" spans="3:5" ht="17.45" customHeight="1">
      <c r="C720" s="58"/>
      <c r="D720" s="49"/>
      <c r="E720" s="59"/>
    </row>
    <row r="721" spans="3:5" ht="17.45" customHeight="1">
      <c r="C721" s="58"/>
      <c r="D721" s="49"/>
      <c r="E721" s="59"/>
    </row>
    <row r="722" spans="3:5" ht="17.45" customHeight="1">
      <c r="C722" s="58"/>
      <c r="D722" s="49"/>
      <c r="E722" s="59"/>
    </row>
    <row r="723" spans="3:5" ht="17.45" customHeight="1">
      <c r="C723" s="58"/>
      <c r="D723" s="49"/>
      <c r="E723" s="59"/>
    </row>
    <row r="724" spans="3:5" ht="17.45" customHeight="1">
      <c r="C724" s="58"/>
      <c r="D724" s="49"/>
      <c r="E724" s="59"/>
    </row>
    <row r="725" spans="3:5" ht="17.45" customHeight="1">
      <c r="C725" s="58"/>
      <c r="D725" s="49"/>
      <c r="E725" s="59"/>
    </row>
    <row r="726" spans="3:5" ht="17.45" customHeight="1">
      <c r="C726" s="58"/>
      <c r="D726" s="49"/>
      <c r="E726" s="59"/>
    </row>
    <row r="727" spans="3:5" ht="17.45" customHeight="1">
      <c r="C727" s="58"/>
      <c r="D727" s="49"/>
      <c r="E727" s="59"/>
    </row>
    <row r="728" spans="3:5" ht="17.45" customHeight="1">
      <c r="C728" s="58"/>
      <c r="D728" s="49"/>
      <c r="E728" s="59"/>
    </row>
    <row r="729" spans="3:5" ht="17.45" customHeight="1">
      <c r="C729" s="58"/>
      <c r="D729" s="49"/>
      <c r="E729" s="59"/>
    </row>
    <row r="730" spans="3:5" ht="17.45" customHeight="1">
      <c r="C730" s="58"/>
      <c r="D730" s="49"/>
      <c r="E730" s="59"/>
    </row>
    <row r="731" spans="3:5" ht="17.45" customHeight="1">
      <c r="C731" s="58"/>
      <c r="D731" s="49"/>
      <c r="E731" s="59"/>
    </row>
    <row r="732" spans="3:5" ht="17.45" customHeight="1">
      <c r="C732" s="58"/>
      <c r="D732" s="49"/>
      <c r="E732" s="59"/>
    </row>
    <row r="733" spans="3:5" ht="17.45" customHeight="1">
      <c r="C733" s="58"/>
      <c r="D733" s="49"/>
      <c r="E733" s="59"/>
    </row>
    <row r="734" spans="3:5" ht="17.45" customHeight="1">
      <c r="C734" s="58"/>
      <c r="D734" s="49"/>
      <c r="E734" s="59"/>
    </row>
    <row r="735" spans="3:5" ht="17.45" customHeight="1">
      <c r="C735" s="58"/>
      <c r="D735" s="49"/>
      <c r="E735" s="59"/>
    </row>
    <row r="736" spans="3:5" ht="17.45" customHeight="1">
      <c r="C736" s="58"/>
      <c r="D736" s="49"/>
      <c r="E736" s="59"/>
    </row>
    <row r="737" spans="3:5" ht="17.45" customHeight="1">
      <c r="C737" s="58"/>
      <c r="D737" s="49"/>
      <c r="E737" s="59"/>
    </row>
    <row r="738" spans="3:5" ht="17.45" customHeight="1">
      <c r="C738" s="58"/>
      <c r="D738" s="49"/>
      <c r="E738" s="59"/>
    </row>
    <row r="739" spans="3:5" ht="17.45" customHeight="1">
      <c r="C739" s="58"/>
      <c r="D739" s="49"/>
      <c r="E739" s="59"/>
    </row>
    <row r="740" spans="3:5" ht="17.45" customHeight="1">
      <c r="C740" s="58"/>
      <c r="D740" s="49"/>
      <c r="E740" s="59"/>
    </row>
    <row r="741" spans="3:5" ht="17.45" customHeight="1">
      <c r="C741" s="58"/>
      <c r="D741" s="49"/>
      <c r="E741" s="59"/>
    </row>
    <row r="742" spans="3:5" ht="17.45" customHeight="1">
      <c r="C742" s="58"/>
      <c r="D742" s="49"/>
      <c r="E742" s="59"/>
    </row>
    <row r="743" spans="3:5" ht="17.45" customHeight="1">
      <c r="C743" s="58"/>
      <c r="D743" s="49"/>
      <c r="E743" s="59"/>
    </row>
    <row r="744" spans="3:5" ht="17.45" customHeight="1">
      <c r="C744" s="58"/>
      <c r="D744" s="49"/>
      <c r="E744" s="59"/>
    </row>
    <row r="745" spans="3:5" ht="17.45" customHeight="1">
      <c r="C745" s="58"/>
      <c r="D745" s="49"/>
      <c r="E745" s="59"/>
    </row>
    <row r="746" spans="3:5" ht="17.45" customHeight="1">
      <c r="C746" s="58"/>
      <c r="D746" s="49"/>
      <c r="E746" s="59"/>
    </row>
    <row r="747" spans="3:5" ht="17.45" customHeight="1">
      <c r="C747" s="58"/>
      <c r="D747" s="49"/>
      <c r="E747" s="59"/>
    </row>
    <row r="748" spans="3:5" ht="17.45" customHeight="1">
      <c r="C748" s="58"/>
      <c r="D748" s="49"/>
      <c r="E748" s="59"/>
    </row>
    <row r="749" spans="3:5" ht="17.45" customHeight="1">
      <c r="C749" s="58"/>
      <c r="D749" s="49"/>
      <c r="E749" s="59"/>
    </row>
    <row r="750" spans="3:5" ht="17.45" customHeight="1">
      <c r="C750" s="58"/>
      <c r="D750" s="49"/>
      <c r="E750" s="59"/>
    </row>
    <row r="751" spans="3:5" ht="17.45" customHeight="1">
      <c r="C751" s="58"/>
      <c r="D751" s="49"/>
      <c r="E751" s="59"/>
    </row>
    <row r="752" spans="3:5" ht="17.45" customHeight="1">
      <c r="C752" s="58"/>
      <c r="D752" s="49"/>
      <c r="E752" s="59"/>
    </row>
    <row r="753" spans="3:5" ht="17.45" customHeight="1">
      <c r="C753" s="58"/>
      <c r="D753" s="49"/>
      <c r="E753" s="59"/>
    </row>
    <row r="754" spans="3:5" ht="17.45" customHeight="1">
      <c r="C754" s="58"/>
      <c r="D754" s="49"/>
      <c r="E754" s="59"/>
    </row>
    <row r="755" spans="3:5" ht="17.45" customHeight="1">
      <c r="C755" s="58"/>
      <c r="D755" s="49"/>
      <c r="E755" s="59"/>
    </row>
    <row r="756" spans="3:5" ht="17.45" customHeight="1">
      <c r="C756" s="58"/>
      <c r="D756" s="49"/>
      <c r="E756" s="59"/>
    </row>
    <row r="757" spans="3:5" ht="17.45" customHeight="1">
      <c r="C757" s="58"/>
      <c r="D757" s="49"/>
      <c r="E757" s="59"/>
    </row>
    <row r="758" spans="3:5" ht="17.45" customHeight="1">
      <c r="C758" s="58"/>
      <c r="D758" s="49"/>
      <c r="E758" s="59"/>
    </row>
    <row r="759" spans="3:5" ht="17.45" customHeight="1">
      <c r="C759" s="58"/>
      <c r="D759" s="49"/>
      <c r="E759" s="59"/>
    </row>
    <row r="760" spans="3:5" ht="17.45" customHeight="1">
      <c r="C760" s="58"/>
      <c r="D760" s="49"/>
      <c r="E760" s="59"/>
    </row>
    <row r="761" spans="3:5" ht="17.45" customHeight="1">
      <c r="C761" s="58"/>
      <c r="D761" s="49"/>
      <c r="E761" s="59"/>
    </row>
    <row r="762" spans="3:5" ht="17.45" customHeight="1">
      <c r="C762" s="58"/>
      <c r="D762" s="49"/>
      <c r="E762" s="59"/>
    </row>
    <row r="763" spans="3:5" ht="17.45" customHeight="1">
      <c r="C763" s="58"/>
      <c r="D763" s="49"/>
      <c r="E763" s="59"/>
    </row>
    <row r="764" spans="3:5" ht="17.45" customHeight="1">
      <c r="C764" s="58"/>
      <c r="D764" s="49"/>
      <c r="E764" s="59"/>
    </row>
    <row r="765" spans="3:5" ht="17.45" customHeight="1">
      <c r="C765" s="58"/>
      <c r="D765" s="49"/>
      <c r="E765" s="59"/>
    </row>
    <row r="766" spans="3:5" ht="17.45" customHeight="1">
      <c r="C766" s="58"/>
      <c r="D766" s="49"/>
      <c r="E766" s="59"/>
    </row>
    <row r="767" spans="3:5" ht="17.45" customHeight="1">
      <c r="C767" s="58"/>
      <c r="D767" s="49"/>
      <c r="E767" s="59"/>
    </row>
    <row r="768" spans="3:5" ht="17.45" customHeight="1">
      <c r="C768" s="58"/>
      <c r="D768" s="49"/>
      <c r="E768" s="59"/>
    </row>
    <row r="769" spans="3:5" ht="17.45" customHeight="1">
      <c r="C769" s="58"/>
      <c r="D769" s="49"/>
      <c r="E769" s="59"/>
    </row>
    <row r="770" spans="3:5" ht="17.45" customHeight="1">
      <c r="C770" s="58"/>
      <c r="D770" s="49"/>
      <c r="E770" s="59"/>
    </row>
    <row r="771" spans="3:5" ht="17.45" customHeight="1">
      <c r="C771" s="58"/>
      <c r="D771" s="49"/>
      <c r="E771" s="59"/>
    </row>
    <row r="772" spans="3:5" ht="17.45" customHeight="1">
      <c r="C772" s="58"/>
      <c r="D772" s="49"/>
      <c r="E772" s="59"/>
    </row>
    <row r="773" spans="3:5" ht="17.45" customHeight="1">
      <c r="C773" s="58"/>
      <c r="D773" s="49"/>
      <c r="E773" s="59"/>
    </row>
    <row r="774" spans="3:5" ht="17.45" customHeight="1">
      <c r="C774" s="58"/>
      <c r="D774" s="49"/>
      <c r="E774" s="59"/>
    </row>
    <row r="775" spans="3:5" ht="17.45" customHeight="1">
      <c r="C775" s="58"/>
      <c r="D775" s="49"/>
      <c r="E775" s="59"/>
    </row>
    <row r="776" spans="3:5" ht="17.45" customHeight="1">
      <c r="C776" s="58"/>
      <c r="D776" s="49"/>
      <c r="E776" s="59"/>
    </row>
    <row r="777" spans="3:5" ht="17.45" customHeight="1">
      <c r="C777" s="58"/>
      <c r="D777" s="49"/>
      <c r="E777" s="59"/>
    </row>
    <row r="778" spans="3:5" ht="17.45" customHeight="1">
      <c r="C778" s="58"/>
      <c r="D778" s="49"/>
      <c r="E778" s="59"/>
    </row>
    <row r="779" spans="3:5" ht="17.45" customHeight="1">
      <c r="C779" s="58"/>
      <c r="D779" s="49"/>
      <c r="E779" s="59"/>
    </row>
    <row r="780" spans="3:5" ht="17.45" customHeight="1">
      <c r="C780" s="58"/>
      <c r="D780" s="49"/>
      <c r="E780" s="59"/>
    </row>
    <row r="781" spans="3:5" ht="17.45" customHeight="1">
      <c r="C781" s="58"/>
      <c r="D781" s="49"/>
      <c r="E781" s="59"/>
    </row>
    <row r="782" spans="3:5" ht="17.45" customHeight="1">
      <c r="C782" s="58"/>
      <c r="D782" s="49"/>
      <c r="E782" s="59"/>
    </row>
    <row r="783" spans="3:5" ht="17.45" customHeight="1">
      <c r="C783" s="58"/>
      <c r="D783" s="49"/>
      <c r="E783" s="59"/>
    </row>
    <row r="784" spans="3:5" ht="17.45" customHeight="1">
      <c r="C784" s="58"/>
      <c r="D784" s="49"/>
      <c r="E784" s="59"/>
    </row>
    <row r="785" spans="3:5" ht="17.45" customHeight="1">
      <c r="C785" s="58"/>
      <c r="D785" s="49"/>
      <c r="E785" s="59"/>
    </row>
    <row r="786" spans="3:5" ht="17.45" customHeight="1">
      <c r="C786" s="58"/>
      <c r="D786" s="49"/>
      <c r="E786" s="59"/>
    </row>
    <row r="787" spans="3:5" ht="17.45" customHeight="1">
      <c r="C787" s="58"/>
      <c r="D787" s="49"/>
      <c r="E787" s="59"/>
    </row>
    <row r="788" spans="3:5" ht="17.45" customHeight="1">
      <c r="C788" s="58"/>
      <c r="D788" s="49"/>
      <c r="E788" s="59"/>
    </row>
    <row r="789" spans="3:5" ht="17.45" customHeight="1">
      <c r="C789" s="58"/>
      <c r="D789" s="49"/>
      <c r="E789" s="59"/>
    </row>
    <row r="790" spans="3:5" ht="17.45" customHeight="1">
      <c r="C790" s="58"/>
      <c r="D790" s="49"/>
      <c r="E790" s="59"/>
    </row>
    <row r="791" spans="3:5" ht="17.45" customHeight="1">
      <c r="C791" s="58"/>
      <c r="D791" s="49"/>
      <c r="E791" s="59"/>
    </row>
    <row r="792" spans="3:5" ht="17.45" customHeight="1">
      <c r="C792" s="58"/>
      <c r="D792" s="49"/>
      <c r="E792" s="59"/>
    </row>
    <row r="793" spans="3:5" ht="17.45" customHeight="1">
      <c r="C793" s="58"/>
      <c r="D793" s="49"/>
      <c r="E793" s="59"/>
    </row>
    <row r="794" spans="3:5" ht="17.45" customHeight="1">
      <c r="C794" s="58"/>
      <c r="D794" s="49"/>
      <c r="E794" s="59"/>
    </row>
    <row r="795" spans="3:5" ht="17.45" customHeight="1">
      <c r="C795" s="58"/>
      <c r="D795" s="49"/>
      <c r="E795" s="59"/>
    </row>
    <row r="796" spans="3:5" ht="17.45" customHeight="1">
      <c r="C796" s="58"/>
      <c r="D796" s="49"/>
      <c r="E796" s="59"/>
    </row>
    <row r="797" spans="3:5" ht="17.45" customHeight="1">
      <c r="C797" s="58"/>
      <c r="D797" s="49"/>
      <c r="E797" s="59"/>
    </row>
    <row r="798" spans="3:5" ht="17.45" customHeight="1">
      <c r="C798" s="58"/>
      <c r="D798" s="49"/>
      <c r="E798" s="59"/>
    </row>
    <row r="799" spans="3:5" ht="17.45" customHeight="1">
      <c r="C799" s="58"/>
      <c r="D799" s="49"/>
      <c r="E799" s="59"/>
    </row>
    <row r="800" spans="3:5" ht="17.45" customHeight="1">
      <c r="C800" s="58"/>
      <c r="D800" s="49"/>
      <c r="E800" s="59"/>
    </row>
    <row r="801" spans="3:5" ht="17.45" customHeight="1">
      <c r="C801" s="58"/>
      <c r="D801" s="49"/>
      <c r="E801" s="59"/>
    </row>
    <row r="802" spans="3:5" ht="17.45" customHeight="1">
      <c r="C802" s="58"/>
      <c r="D802" s="49"/>
      <c r="E802" s="59"/>
    </row>
    <row r="803" spans="3:5" ht="17.45" customHeight="1">
      <c r="C803" s="58"/>
      <c r="D803" s="49"/>
      <c r="E803" s="59"/>
    </row>
    <row r="804" spans="3:5" ht="17.45" customHeight="1">
      <c r="C804" s="58"/>
      <c r="D804" s="49"/>
      <c r="E804" s="59"/>
    </row>
    <row r="805" spans="3:5" ht="17.45" customHeight="1">
      <c r="C805" s="58"/>
      <c r="D805" s="49"/>
      <c r="E805" s="59"/>
    </row>
    <row r="806" spans="3:5" ht="17.45" customHeight="1">
      <c r="C806" s="58"/>
      <c r="D806" s="49"/>
      <c r="E806" s="59"/>
    </row>
    <row r="807" spans="3:5" ht="17.45" customHeight="1">
      <c r="C807" s="58"/>
      <c r="D807" s="49"/>
      <c r="E807" s="59"/>
    </row>
    <row r="808" spans="3:5" ht="17.45" customHeight="1">
      <c r="C808" s="58"/>
      <c r="D808" s="49"/>
      <c r="E808" s="59"/>
    </row>
    <row r="809" spans="3:5" ht="17.45" customHeight="1">
      <c r="C809" s="58"/>
      <c r="D809" s="49"/>
      <c r="E809" s="59"/>
    </row>
    <row r="810" spans="3:5" ht="17.45" customHeight="1">
      <c r="C810" s="58"/>
      <c r="D810" s="49"/>
      <c r="E810" s="59"/>
    </row>
    <row r="811" spans="3:5" ht="17.45" customHeight="1">
      <c r="C811" s="58"/>
      <c r="D811" s="49"/>
      <c r="E811" s="59"/>
    </row>
    <row r="812" spans="3:5" ht="17.45" customHeight="1">
      <c r="C812" s="58"/>
      <c r="D812" s="49"/>
      <c r="E812" s="59"/>
    </row>
    <row r="813" spans="3:5" ht="17.45" customHeight="1">
      <c r="C813" s="58"/>
      <c r="D813" s="49"/>
      <c r="E813" s="59"/>
    </row>
    <row r="814" spans="3:5" ht="17.45" customHeight="1">
      <c r="C814" s="58"/>
      <c r="D814" s="49"/>
      <c r="E814" s="59"/>
    </row>
    <row r="815" spans="3:5" ht="17.45" customHeight="1">
      <c r="C815" s="58"/>
      <c r="D815" s="49"/>
      <c r="E815" s="59"/>
    </row>
    <row r="816" spans="3:5" ht="17.45" customHeight="1">
      <c r="C816" s="58"/>
      <c r="D816" s="49"/>
      <c r="E816" s="59"/>
    </row>
    <row r="817" spans="3:5" ht="17.45" customHeight="1">
      <c r="C817" s="58"/>
      <c r="D817" s="49"/>
      <c r="E817" s="59"/>
    </row>
    <row r="818" spans="3:5" ht="17.45" customHeight="1">
      <c r="C818" s="58"/>
      <c r="D818" s="49"/>
      <c r="E818" s="59"/>
    </row>
    <row r="819" spans="3:5" ht="17.45" customHeight="1">
      <c r="C819" s="58"/>
      <c r="D819" s="49"/>
      <c r="E819" s="59"/>
    </row>
    <row r="820" spans="3:5" ht="17.45" customHeight="1">
      <c r="C820" s="58"/>
      <c r="D820" s="49"/>
      <c r="E820" s="59"/>
    </row>
    <row r="821" spans="3:5" ht="17.45" customHeight="1">
      <c r="C821" s="58"/>
      <c r="D821" s="49"/>
      <c r="E821" s="59"/>
    </row>
    <row r="822" spans="3:5" ht="17.45" customHeight="1">
      <c r="C822" s="58"/>
      <c r="D822" s="49"/>
      <c r="E822" s="59"/>
    </row>
    <row r="823" spans="3:5" ht="17.45" customHeight="1">
      <c r="C823" s="58"/>
      <c r="D823" s="49"/>
      <c r="E823" s="59"/>
    </row>
    <row r="824" spans="3:5" ht="17.45" customHeight="1">
      <c r="C824" s="58"/>
      <c r="D824" s="49"/>
      <c r="E824" s="59"/>
    </row>
    <row r="825" spans="3:5" ht="17.45" customHeight="1">
      <c r="C825" s="58"/>
      <c r="D825" s="49"/>
      <c r="E825" s="59"/>
    </row>
    <row r="826" spans="3:5" ht="17.45" customHeight="1">
      <c r="C826" s="58"/>
      <c r="D826" s="49"/>
      <c r="E826" s="59"/>
    </row>
    <row r="827" spans="3:5" ht="17.45" customHeight="1">
      <c r="C827" s="58"/>
      <c r="D827" s="49"/>
      <c r="E827" s="59"/>
    </row>
    <row r="828" spans="3:5" ht="17.45" customHeight="1">
      <c r="C828" s="58"/>
      <c r="D828" s="49"/>
      <c r="E828" s="59"/>
    </row>
    <row r="829" spans="3:5" ht="17.45" customHeight="1">
      <c r="C829" s="58"/>
      <c r="D829" s="49"/>
      <c r="E829" s="59"/>
    </row>
    <row r="830" spans="3:5" ht="17.45" customHeight="1">
      <c r="C830" s="58"/>
      <c r="D830" s="49"/>
      <c r="E830" s="59"/>
    </row>
    <row r="831" spans="3:5" ht="17.45" customHeight="1">
      <c r="C831" s="58"/>
      <c r="D831" s="49"/>
      <c r="E831" s="59"/>
    </row>
    <row r="832" spans="3:5" ht="17.45" customHeight="1">
      <c r="C832" s="58"/>
      <c r="D832" s="49"/>
      <c r="E832" s="59"/>
    </row>
    <row r="833" spans="3:5" ht="17.45" customHeight="1">
      <c r="C833" s="58"/>
      <c r="D833" s="49"/>
      <c r="E833" s="59"/>
    </row>
    <row r="834" spans="3:5" ht="17.45" customHeight="1">
      <c r="C834" s="58"/>
      <c r="D834" s="49"/>
      <c r="E834" s="59"/>
    </row>
    <row r="835" spans="3:5" ht="17.45" customHeight="1">
      <c r="C835" s="58"/>
      <c r="D835" s="49"/>
      <c r="E835" s="59"/>
    </row>
    <row r="836" spans="3:5" ht="17.45" customHeight="1">
      <c r="C836" s="58"/>
      <c r="D836" s="49"/>
      <c r="E836" s="59"/>
    </row>
    <row r="837" spans="3:5" ht="17.45" customHeight="1">
      <c r="C837" s="58"/>
      <c r="D837" s="49"/>
      <c r="E837" s="59"/>
    </row>
    <row r="838" spans="3:5" ht="17.45" customHeight="1">
      <c r="C838" s="58"/>
      <c r="D838" s="49"/>
      <c r="E838" s="59"/>
    </row>
    <row r="839" spans="3:5" ht="17.45" customHeight="1">
      <c r="C839" s="58"/>
      <c r="D839" s="49"/>
      <c r="E839" s="59"/>
    </row>
    <row r="840" spans="3:5" ht="17.45" customHeight="1">
      <c r="C840" s="58"/>
      <c r="D840" s="49"/>
      <c r="E840" s="59"/>
    </row>
    <row r="841" spans="3:5" ht="17.45" customHeight="1">
      <c r="C841" s="58"/>
      <c r="D841" s="49"/>
      <c r="E841" s="59"/>
    </row>
    <row r="842" spans="3:5" ht="17.45" customHeight="1">
      <c r="C842" s="58"/>
      <c r="D842" s="49"/>
      <c r="E842" s="59"/>
    </row>
    <row r="843" spans="3:5" ht="17.45" customHeight="1">
      <c r="C843" s="58"/>
      <c r="D843" s="49"/>
      <c r="E843" s="59"/>
    </row>
    <row r="844" spans="3:5" ht="17.45" customHeight="1">
      <c r="C844" s="58"/>
      <c r="D844" s="49"/>
      <c r="E844" s="59"/>
    </row>
    <row r="845" spans="3:5" ht="17.45" customHeight="1">
      <c r="C845" s="58"/>
      <c r="D845" s="49"/>
      <c r="E845" s="59"/>
    </row>
    <row r="846" spans="3:5" ht="17.45" customHeight="1">
      <c r="C846" s="58"/>
      <c r="D846" s="49"/>
      <c r="E846" s="59"/>
    </row>
    <row r="847" spans="3:5" ht="17.45" customHeight="1">
      <c r="C847" s="58"/>
      <c r="D847" s="49"/>
      <c r="E847" s="59"/>
    </row>
    <row r="848" spans="3:5" ht="17.45" customHeight="1">
      <c r="C848" s="58"/>
      <c r="D848" s="49"/>
      <c r="E848" s="59"/>
    </row>
    <row r="849" spans="3:5" ht="17.45" customHeight="1">
      <c r="C849" s="58"/>
      <c r="D849" s="49"/>
      <c r="E849" s="59"/>
    </row>
    <row r="850" spans="3:5" ht="17.45" customHeight="1">
      <c r="C850" s="58"/>
      <c r="D850" s="49"/>
      <c r="E850" s="59"/>
    </row>
    <row r="851" spans="3:5" ht="17.45" customHeight="1">
      <c r="C851" s="58"/>
      <c r="D851" s="49"/>
      <c r="E851" s="59"/>
    </row>
    <row r="852" spans="3:5" ht="17.45" customHeight="1">
      <c r="C852" s="58"/>
      <c r="D852" s="49"/>
      <c r="E852" s="59"/>
    </row>
    <row r="853" spans="3:5" ht="17.45" customHeight="1">
      <c r="C853" s="58"/>
      <c r="D853" s="49"/>
      <c r="E853" s="59"/>
    </row>
    <row r="854" spans="3:5" ht="17.45" customHeight="1">
      <c r="C854" s="58"/>
      <c r="D854" s="49"/>
      <c r="E854" s="59"/>
    </row>
    <row r="855" spans="3:5" ht="17.45" customHeight="1">
      <c r="C855" s="58"/>
      <c r="D855" s="49"/>
      <c r="E855" s="59"/>
    </row>
    <row r="856" spans="3:5" ht="17.45" customHeight="1">
      <c r="C856" s="58"/>
      <c r="D856" s="49"/>
      <c r="E856" s="59"/>
    </row>
    <row r="857" spans="3:5" ht="17.45" customHeight="1">
      <c r="C857" s="58"/>
      <c r="D857" s="49"/>
      <c r="E857" s="59"/>
    </row>
    <row r="858" spans="3:5" ht="17.45" customHeight="1">
      <c r="C858" s="58"/>
      <c r="D858" s="49"/>
      <c r="E858" s="59"/>
    </row>
    <row r="859" spans="3:5" ht="17.45" customHeight="1">
      <c r="C859" s="58"/>
      <c r="D859" s="49"/>
      <c r="E859" s="59"/>
    </row>
    <row r="860" spans="3:5" ht="17.45" customHeight="1">
      <c r="C860" s="58"/>
      <c r="D860" s="49"/>
      <c r="E860" s="59"/>
    </row>
    <row r="861" spans="3:5" ht="17.45" customHeight="1">
      <c r="C861" s="58"/>
      <c r="D861" s="49"/>
      <c r="E861" s="59"/>
    </row>
    <row r="862" spans="3:5" ht="17.45" customHeight="1">
      <c r="C862" s="58"/>
      <c r="D862" s="49"/>
      <c r="E862" s="59"/>
    </row>
    <row r="863" spans="3:5" ht="17.45" customHeight="1">
      <c r="C863" s="58"/>
      <c r="D863" s="49"/>
      <c r="E863" s="59"/>
    </row>
    <row r="864" spans="3:5" ht="17.45" customHeight="1">
      <c r="C864" s="58"/>
      <c r="D864" s="49"/>
      <c r="E864" s="59"/>
    </row>
    <row r="865" spans="3:5" ht="17.45" customHeight="1">
      <c r="C865" s="58"/>
      <c r="D865" s="49"/>
      <c r="E865" s="59"/>
    </row>
    <row r="866" spans="3:5" ht="17.45" customHeight="1">
      <c r="C866" s="58"/>
      <c r="D866" s="49"/>
      <c r="E866" s="59"/>
    </row>
    <row r="867" spans="3:5" ht="17.45" customHeight="1">
      <c r="C867" s="58"/>
      <c r="D867" s="49"/>
      <c r="E867" s="59"/>
    </row>
    <row r="868" spans="3:5" ht="17.45" customHeight="1">
      <c r="C868" s="58"/>
      <c r="D868" s="49"/>
      <c r="E868" s="59"/>
    </row>
    <row r="869" spans="3:5" ht="17.45" customHeight="1">
      <c r="C869" s="58"/>
      <c r="D869" s="49"/>
      <c r="E869" s="59"/>
    </row>
    <row r="870" spans="3:5" ht="17.45" customHeight="1">
      <c r="C870" s="58"/>
      <c r="D870" s="49"/>
      <c r="E870" s="59"/>
    </row>
    <row r="871" spans="3:5" ht="17.45" customHeight="1">
      <c r="C871" s="58"/>
      <c r="D871" s="49"/>
      <c r="E871" s="59"/>
    </row>
    <row r="872" spans="3:5" ht="17.45" customHeight="1">
      <c r="C872" s="58"/>
      <c r="D872" s="49"/>
      <c r="E872" s="59"/>
    </row>
    <row r="873" spans="3:5" ht="17.45" customHeight="1">
      <c r="C873" s="58"/>
      <c r="D873" s="49"/>
      <c r="E873" s="59"/>
    </row>
    <row r="874" spans="3:5" ht="17.45" customHeight="1">
      <c r="C874" s="58"/>
      <c r="D874" s="49"/>
      <c r="E874" s="59"/>
    </row>
    <row r="875" spans="3:5" ht="17.45" customHeight="1">
      <c r="C875" s="58"/>
      <c r="D875" s="49"/>
      <c r="E875" s="59"/>
    </row>
    <row r="876" spans="3:5" ht="17.45" customHeight="1">
      <c r="C876" s="58"/>
      <c r="D876" s="49"/>
      <c r="E876" s="59"/>
    </row>
    <row r="877" spans="3:5" ht="17.45" customHeight="1">
      <c r="C877" s="58"/>
      <c r="D877" s="49"/>
      <c r="E877" s="59"/>
    </row>
    <row r="878" spans="3:5" ht="17.45" customHeight="1">
      <c r="C878" s="58"/>
      <c r="D878" s="49"/>
      <c r="E878" s="59"/>
    </row>
    <row r="879" spans="3:5" ht="17.45" customHeight="1">
      <c r="C879" s="58"/>
      <c r="D879" s="49"/>
      <c r="E879" s="59"/>
    </row>
    <row r="880" spans="3:5" ht="17.45" customHeight="1">
      <c r="C880" s="58"/>
      <c r="D880" s="49"/>
      <c r="E880" s="59"/>
    </row>
    <row r="881" spans="3:5" ht="17.45" customHeight="1">
      <c r="C881" s="58"/>
      <c r="D881" s="49"/>
      <c r="E881" s="59"/>
    </row>
    <row r="882" spans="3:5" ht="17.45" customHeight="1">
      <c r="C882" s="58"/>
      <c r="D882" s="49"/>
      <c r="E882" s="59"/>
    </row>
    <row r="883" spans="3:5" ht="17.45" customHeight="1">
      <c r="C883" s="58"/>
      <c r="D883" s="49"/>
      <c r="E883" s="59"/>
    </row>
    <row r="884" spans="3:5" ht="17.45" customHeight="1">
      <c r="C884" s="58"/>
      <c r="D884" s="49"/>
      <c r="E884" s="59"/>
    </row>
    <row r="885" spans="3:5" ht="17.45" customHeight="1">
      <c r="C885" s="58"/>
      <c r="D885" s="49"/>
      <c r="E885" s="59"/>
    </row>
    <row r="886" spans="3:5" ht="17.45" customHeight="1">
      <c r="C886" s="58"/>
      <c r="D886" s="49"/>
      <c r="E886" s="59"/>
    </row>
    <row r="887" spans="3:5" ht="17.45" customHeight="1">
      <c r="C887" s="58"/>
      <c r="D887" s="49"/>
      <c r="E887" s="59"/>
    </row>
    <row r="888" spans="3:5" ht="17.45" customHeight="1">
      <c r="C888" s="58"/>
      <c r="D888" s="49"/>
      <c r="E888" s="59"/>
    </row>
    <row r="889" spans="3:5" ht="17.45" customHeight="1">
      <c r="C889" s="58"/>
      <c r="D889" s="49"/>
      <c r="E889" s="59"/>
    </row>
    <row r="890" spans="3:5" ht="17.45" customHeight="1">
      <c r="C890" s="58"/>
      <c r="D890" s="49"/>
      <c r="E890" s="59"/>
    </row>
    <row r="891" spans="3:5" ht="17.45" customHeight="1">
      <c r="C891" s="58"/>
      <c r="D891" s="49"/>
      <c r="E891" s="59"/>
    </row>
    <row r="892" spans="3:5" ht="17.45" customHeight="1">
      <c r="C892" s="58"/>
      <c r="D892" s="49"/>
      <c r="E892" s="59"/>
    </row>
    <row r="893" spans="3:5" ht="17.45" customHeight="1">
      <c r="C893" s="58"/>
      <c r="D893" s="49"/>
      <c r="E893" s="59"/>
    </row>
    <row r="894" spans="3:5" ht="17.45" customHeight="1">
      <c r="C894" s="58"/>
      <c r="D894" s="49"/>
      <c r="E894" s="59"/>
    </row>
    <row r="895" spans="3:5" ht="17.45" customHeight="1">
      <c r="C895" s="58"/>
      <c r="D895" s="49"/>
      <c r="E895" s="59"/>
    </row>
    <row r="896" spans="3:5" ht="17.45" customHeight="1">
      <c r="C896" s="58"/>
      <c r="D896" s="49"/>
      <c r="E896" s="59"/>
    </row>
    <row r="897" spans="3:5" ht="17.45" customHeight="1">
      <c r="C897" s="58"/>
      <c r="D897" s="49"/>
      <c r="E897" s="59"/>
    </row>
    <row r="898" spans="3:5" ht="17.45" customHeight="1">
      <c r="C898" s="58"/>
      <c r="D898" s="49"/>
      <c r="E898" s="59"/>
    </row>
    <row r="899" spans="3:5" ht="17.45" customHeight="1">
      <c r="C899" s="58"/>
      <c r="D899" s="49"/>
      <c r="E899" s="59"/>
    </row>
    <row r="900" spans="3:5" ht="17.45" customHeight="1">
      <c r="C900" s="58"/>
      <c r="D900" s="49"/>
      <c r="E900" s="59"/>
    </row>
    <row r="901" spans="3:5" ht="17.45" customHeight="1">
      <c r="C901" s="58"/>
      <c r="D901" s="49"/>
      <c r="E901" s="59"/>
    </row>
    <row r="902" spans="3:5" ht="17.45" customHeight="1">
      <c r="C902" s="58"/>
      <c r="D902" s="49"/>
      <c r="E902" s="59"/>
    </row>
    <row r="903" spans="3:5" ht="17.45" customHeight="1">
      <c r="C903" s="58"/>
      <c r="D903" s="49"/>
      <c r="E903" s="59"/>
    </row>
    <row r="904" spans="3:5" ht="17.45" customHeight="1">
      <c r="C904" s="58"/>
      <c r="D904" s="49"/>
      <c r="E904" s="59"/>
    </row>
    <row r="905" spans="3:5" ht="17.45" customHeight="1">
      <c r="C905" s="58"/>
      <c r="D905" s="49"/>
      <c r="E905" s="59"/>
    </row>
    <row r="906" spans="3:5" ht="17.45" customHeight="1">
      <c r="C906" s="58"/>
      <c r="D906" s="49"/>
      <c r="E906" s="59"/>
    </row>
    <row r="907" spans="3:5" ht="17.45" customHeight="1">
      <c r="C907" s="58"/>
      <c r="D907" s="49"/>
      <c r="E907" s="59"/>
    </row>
    <row r="908" spans="3:5" ht="17.45" customHeight="1">
      <c r="C908" s="58"/>
      <c r="D908" s="49"/>
      <c r="E908" s="59"/>
    </row>
    <row r="909" spans="3:5" ht="17.45" customHeight="1">
      <c r="C909" s="58"/>
      <c r="D909" s="49"/>
      <c r="E909" s="59"/>
    </row>
    <row r="910" spans="3:5" ht="17.45" customHeight="1">
      <c r="C910" s="58"/>
      <c r="D910" s="49"/>
      <c r="E910" s="59"/>
    </row>
    <row r="911" spans="3:5" ht="17.45" customHeight="1">
      <c r="C911" s="58"/>
      <c r="D911" s="49"/>
      <c r="E911" s="59"/>
    </row>
    <row r="912" spans="3:5" ht="17.45" customHeight="1">
      <c r="C912" s="58"/>
      <c r="D912" s="49"/>
      <c r="E912" s="59"/>
    </row>
    <row r="913" spans="3:5" ht="17.45" customHeight="1">
      <c r="C913" s="58"/>
      <c r="D913" s="49"/>
      <c r="E913" s="59"/>
    </row>
    <row r="914" spans="3:5" ht="17.45" customHeight="1">
      <c r="C914" s="58"/>
      <c r="D914" s="49"/>
      <c r="E914" s="59"/>
    </row>
    <row r="915" spans="3:5" ht="17.45" customHeight="1">
      <c r="C915" s="58"/>
      <c r="D915" s="49"/>
      <c r="E915" s="59"/>
    </row>
    <row r="916" spans="3:5" ht="17.45" customHeight="1">
      <c r="C916" s="58"/>
      <c r="D916" s="49"/>
      <c r="E916" s="59"/>
    </row>
    <row r="917" spans="3:5" ht="17.45" customHeight="1">
      <c r="C917" s="58"/>
      <c r="D917" s="49"/>
      <c r="E917" s="59"/>
    </row>
    <row r="918" spans="3:5" ht="17.45" customHeight="1">
      <c r="C918" s="58"/>
      <c r="D918" s="49"/>
      <c r="E918" s="59"/>
    </row>
    <row r="919" spans="3:5" ht="17.45" customHeight="1">
      <c r="C919" s="58"/>
      <c r="D919" s="49"/>
      <c r="E919" s="59"/>
    </row>
    <row r="920" spans="3:5" ht="17.45" customHeight="1">
      <c r="C920" s="58"/>
      <c r="D920" s="49"/>
      <c r="E920" s="59"/>
    </row>
    <row r="921" spans="3:5" ht="17.45" customHeight="1">
      <c r="C921" s="58"/>
      <c r="D921" s="49"/>
      <c r="E921" s="59"/>
    </row>
    <row r="922" spans="3:5" ht="17.45" customHeight="1">
      <c r="C922" s="58"/>
      <c r="D922" s="49"/>
      <c r="E922" s="59"/>
    </row>
    <row r="923" spans="3:5" ht="17.45" customHeight="1">
      <c r="C923" s="58"/>
      <c r="D923" s="49"/>
      <c r="E923" s="59"/>
    </row>
    <row r="924" spans="3:5" ht="17.45" customHeight="1">
      <c r="C924" s="58"/>
      <c r="D924" s="49"/>
      <c r="E924" s="59"/>
    </row>
    <row r="925" spans="3:5" ht="17.45" customHeight="1">
      <c r="C925" s="58"/>
      <c r="D925" s="49"/>
      <c r="E925" s="59"/>
    </row>
    <row r="926" spans="3:5" ht="17.45" customHeight="1">
      <c r="C926" s="58"/>
      <c r="D926" s="49"/>
      <c r="E926" s="59"/>
    </row>
    <row r="927" spans="3:5" ht="17.45" customHeight="1">
      <c r="C927" s="58"/>
      <c r="D927" s="49"/>
      <c r="E927" s="59"/>
    </row>
    <row r="928" spans="3:5" ht="17.45" customHeight="1">
      <c r="C928" s="58"/>
      <c r="D928" s="49"/>
      <c r="E928" s="59"/>
    </row>
    <row r="929" spans="3:5" ht="17.45" customHeight="1">
      <c r="C929" s="58"/>
      <c r="D929" s="49"/>
      <c r="E929" s="59"/>
    </row>
    <row r="930" spans="3:5" ht="17.45" customHeight="1">
      <c r="C930" s="58"/>
      <c r="D930" s="49"/>
      <c r="E930" s="59"/>
    </row>
    <row r="931" spans="3:5" ht="17.45" customHeight="1">
      <c r="C931" s="58"/>
      <c r="D931" s="49"/>
      <c r="E931" s="59"/>
    </row>
    <row r="932" spans="3:5" ht="17.45" customHeight="1">
      <c r="C932" s="58"/>
      <c r="D932" s="49"/>
      <c r="E932" s="59"/>
    </row>
    <row r="933" spans="3:5" ht="17.45" customHeight="1">
      <c r="C933" s="58"/>
      <c r="D933" s="49"/>
      <c r="E933" s="59"/>
    </row>
    <row r="934" spans="3:5" ht="17.45" customHeight="1">
      <c r="C934" s="58"/>
      <c r="D934" s="49"/>
      <c r="E934" s="59"/>
    </row>
    <row r="935" spans="3:5" ht="17.45" customHeight="1">
      <c r="C935" s="58"/>
      <c r="D935" s="49"/>
      <c r="E935" s="59"/>
    </row>
    <row r="936" spans="3:5" ht="17.45" customHeight="1">
      <c r="C936" s="58"/>
      <c r="D936" s="49"/>
      <c r="E936" s="59"/>
    </row>
    <row r="937" spans="3:5" ht="17.45" customHeight="1">
      <c r="C937" s="58"/>
      <c r="D937" s="49"/>
      <c r="E937" s="59"/>
    </row>
    <row r="938" spans="3:5" ht="17.45" customHeight="1">
      <c r="C938" s="58"/>
      <c r="D938" s="49"/>
      <c r="E938" s="59"/>
    </row>
    <row r="939" spans="3:5" ht="17.45" customHeight="1">
      <c r="C939" s="58"/>
      <c r="D939" s="49"/>
      <c r="E939" s="59"/>
    </row>
    <row r="940" spans="3:5" ht="17.45" customHeight="1">
      <c r="C940" s="58"/>
      <c r="D940" s="49"/>
      <c r="E940" s="59"/>
    </row>
    <row r="941" spans="3:5" ht="17.45" customHeight="1">
      <c r="C941" s="58"/>
      <c r="D941" s="49"/>
      <c r="E941" s="59"/>
    </row>
    <row r="942" spans="3:5" ht="17.45" customHeight="1">
      <c r="C942" s="58"/>
      <c r="D942" s="49"/>
      <c r="E942" s="59"/>
    </row>
    <row r="943" spans="3:5" ht="17.45" customHeight="1">
      <c r="C943" s="58"/>
      <c r="D943" s="49"/>
      <c r="E943" s="59"/>
    </row>
    <row r="944" spans="3:5" ht="17.45" customHeight="1">
      <c r="C944" s="58"/>
      <c r="D944" s="49"/>
      <c r="E944" s="59"/>
    </row>
    <row r="945" spans="3:5" ht="17.45" customHeight="1">
      <c r="C945" s="58"/>
      <c r="D945" s="49"/>
      <c r="E945" s="59"/>
    </row>
    <row r="946" spans="3:5" ht="17.45" customHeight="1">
      <c r="C946" s="58"/>
      <c r="D946" s="49"/>
      <c r="E946" s="59"/>
    </row>
    <row r="947" spans="3:5" ht="17.45" customHeight="1">
      <c r="C947" s="58"/>
      <c r="D947" s="49"/>
      <c r="E947" s="59"/>
    </row>
    <row r="948" spans="3:5" ht="17.45" customHeight="1">
      <c r="C948" s="58"/>
      <c r="D948" s="49"/>
      <c r="E948" s="59"/>
    </row>
    <row r="949" spans="3:5" ht="17.45" customHeight="1">
      <c r="C949" s="58"/>
      <c r="D949" s="49"/>
      <c r="E949" s="59"/>
    </row>
    <row r="950" spans="3:5" ht="17.45" customHeight="1">
      <c r="C950" s="58"/>
      <c r="D950" s="49"/>
      <c r="E950" s="59"/>
    </row>
    <row r="951" spans="3:5" ht="17.45" customHeight="1">
      <c r="C951" s="58"/>
      <c r="D951" s="49"/>
      <c r="E951" s="59"/>
    </row>
    <row r="952" spans="3:5" ht="17.45" customHeight="1">
      <c r="C952" s="58"/>
      <c r="D952" s="49"/>
      <c r="E952" s="59"/>
    </row>
    <row r="953" spans="3:5" ht="17.45" customHeight="1">
      <c r="C953" s="58"/>
      <c r="D953" s="49"/>
      <c r="E953" s="59"/>
    </row>
    <row r="954" spans="3:5" ht="17.45" customHeight="1">
      <c r="C954" s="58"/>
      <c r="D954" s="49"/>
      <c r="E954" s="59"/>
    </row>
    <row r="955" spans="3:5" ht="17.45" customHeight="1">
      <c r="C955" s="58"/>
      <c r="D955" s="49"/>
      <c r="E955" s="59"/>
    </row>
    <row r="956" spans="3:5" ht="17.45" customHeight="1">
      <c r="C956" s="58"/>
      <c r="D956" s="49"/>
      <c r="E956" s="59"/>
    </row>
    <row r="957" spans="3:5" ht="17.45" customHeight="1">
      <c r="C957" s="58"/>
      <c r="D957" s="49"/>
      <c r="E957" s="59"/>
    </row>
    <row r="958" spans="3:5" ht="17.45" customHeight="1">
      <c r="C958" s="58"/>
      <c r="D958" s="49"/>
      <c r="E958" s="59"/>
    </row>
    <row r="959" spans="3:5" ht="17.45" customHeight="1">
      <c r="C959" s="58"/>
      <c r="D959" s="49"/>
      <c r="E959" s="59"/>
    </row>
    <row r="960" spans="3:5" ht="17.45" customHeight="1">
      <c r="C960" s="58"/>
      <c r="D960" s="49"/>
      <c r="E960" s="59"/>
    </row>
    <row r="961" spans="3:5" ht="17.45" customHeight="1">
      <c r="C961" s="58"/>
      <c r="D961" s="49"/>
      <c r="E961" s="59"/>
    </row>
    <row r="962" spans="3:5" ht="17.45" customHeight="1">
      <c r="C962" s="58"/>
      <c r="D962" s="49"/>
      <c r="E962" s="59"/>
    </row>
    <row r="963" spans="3:5" ht="17.45" customHeight="1">
      <c r="C963" s="58"/>
      <c r="D963" s="49"/>
      <c r="E963" s="59"/>
    </row>
    <row r="964" spans="3:5" ht="17.45" customHeight="1">
      <c r="C964" s="58"/>
      <c r="D964" s="49"/>
      <c r="E964" s="59"/>
    </row>
    <row r="965" spans="3:5" ht="17.45" customHeight="1">
      <c r="C965" s="58"/>
      <c r="D965" s="49"/>
      <c r="E965" s="59"/>
    </row>
    <row r="966" spans="3:5" ht="17.45" customHeight="1">
      <c r="C966" s="58"/>
      <c r="D966" s="49"/>
      <c r="E966" s="59"/>
    </row>
    <row r="967" spans="3:5" ht="17.45" customHeight="1">
      <c r="C967" s="58"/>
      <c r="D967" s="49"/>
      <c r="E967" s="59"/>
    </row>
    <row r="968" spans="3:5" ht="17.45" customHeight="1">
      <c r="C968" s="58"/>
      <c r="D968" s="49"/>
      <c r="E968" s="59"/>
    </row>
    <row r="969" spans="3:5" ht="17.45" customHeight="1">
      <c r="C969" s="58"/>
      <c r="D969" s="49"/>
      <c r="E969" s="59"/>
    </row>
    <row r="970" spans="3:5" ht="17.45" customHeight="1">
      <c r="C970" s="58"/>
      <c r="D970" s="49"/>
      <c r="E970" s="59"/>
    </row>
    <row r="971" spans="3:5" ht="17.45" customHeight="1">
      <c r="C971" s="58"/>
      <c r="D971" s="49"/>
      <c r="E971" s="59"/>
    </row>
    <row r="972" spans="3:5" ht="17.45" customHeight="1">
      <c r="C972" s="58"/>
      <c r="D972" s="49"/>
      <c r="E972" s="59"/>
    </row>
    <row r="973" spans="3:5" ht="17.45" customHeight="1">
      <c r="C973" s="58"/>
      <c r="D973" s="49"/>
      <c r="E973" s="59"/>
    </row>
    <row r="974" spans="3:5" ht="17.45" customHeight="1">
      <c r="C974" s="58"/>
      <c r="D974" s="49"/>
      <c r="E974" s="59"/>
    </row>
    <row r="975" spans="3:5" ht="17.45" customHeight="1">
      <c r="C975" s="58"/>
      <c r="D975" s="49"/>
      <c r="E975" s="59"/>
    </row>
    <row r="976" spans="3:5" ht="17.45" customHeight="1">
      <c r="C976" s="58"/>
      <c r="D976" s="49"/>
      <c r="E976" s="59"/>
    </row>
    <row r="977" spans="3:5" ht="17.45" customHeight="1">
      <c r="C977" s="58"/>
      <c r="D977" s="49"/>
      <c r="E977" s="59"/>
    </row>
    <row r="978" spans="3:5" ht="17.45" customHeight="1">
      <c r="C978" s="58"/>
      <c r="D978" s="49"/>
      <c r="E978" s="59"/>
    </row>
    <row r="979" spans="3:5" ht="17.45" customHeight="1">
      <c r="C979" s="58"/>
      <c r="D979" s="49"/>
      <c r="E979" s="59"/>
    </row>
    <row r="980" spans="3:5" ht="17.45" customHeight="1">
      <c r="C980" s="58"/>
      <c r="D980" s="49"/>
      <c r="E980" s="59"/>
    </row>
    <row r="981" spans="3:5" ht="17.45" customHeight="1">
      <c r="C981" s="58"/>
      <c r="D981" s="49"/>
      <c r="E981" s="59"/>
    </row>
    <row r="982" spans="3:5" ht="17.45" customHeight="1">
      <c r="C982" s="58"/>
      <c r="D982" s="49"/>
      <c r="E982" s="59"/>
    </row>
    <row r="983" spans="3:5" ht="17.45" customHeight="1">
      <c r="C983" s="58"/>
      <c r="D983" s="49"/>
      <c r="E983" s="59"/>
    </row>
    <row r="984" spans="3:5" ht="17.45" customHeight="1">
      <c r="C984" s="58"/>
      <c r="D984" s="49"/>
      <c r="E984" s="59"/>
    </row>
    <row r="985" spans="3:5" ht="17.45" customHeight="1">
      <c r="C985" s="58"/>
      <c r="D985" s="49"/>
      <c r="E985" s="59"/>
    </row>
    <row r="986" spans="3:5" ht="17.45" customHeight="1">
      <c r="C986" s="58"/>
      <c r="D986" s="49"/>
      <c r="E986" s="59"/>
    </row>
    <row r="987" spans="3:5" ht="17.45" customHeight="1">
      <c r="C987" s="58"/>
      <c r="D987" s="49"/>
      <c r="E987" s="59"/>
    </row>
    <row r="988" spans="3:5" ht="17.45" customHeight="1">
      <c r="C988" s="58"/>
      <c r="D988" s="49"/>
      <c r="E988" s="59"/>
    </row>
    <row r="989" spans="3:5" ht="17.45" customHeight="1">
      <c r="C989" s="58"/>
      <c r="D989" s="49"/>
      <c r="E989" s="59"/>
    </row>
    <row r="990" spans="3:5" ht="17.45" customHeight="1">
      <c r="C990" s="58"/>
      <c r="D990" s="49"/>
      <c r="E990" s="59"/>
    </row>
    <row r="991" spans="3:5" ht="17.45" customHeight="1">
      <c r="C991" s="58"/>
      <c r="D991" s="49"/>
      <c r="E991" s="59"/>
    </row>
    <row r="992" spans="3:5" ht="17.45" customHeight="1">
      <c r="C992" s="58"/>
      <c r="D992" s="49"/>
      <c r="E992" s="59"/>
    </row>
    <row r="993" spans="3:5" ht="17.45" customHeight="1">
      <c r="C993" s="58"/>
      <c r="D993" s="49"/>
      <c r="E993" s="59"/>
    </row>
    <row r="994" spans="3:5" ht="17.45" customHeight="1">
      <c r="C994" s="58"/>
      <c r="D994" s="49"/>
      <c r="E994" s="59"/>
    </row>
    <row r="995" spans="3:5" ht="17.45" customHeight="1">
      <c r="C995" s="58"/>
      <c r="D995" s="49"/>
      <c r="E995" s="59"/>
    </row>
    <row r="996" spans="3:5" ht="17.45" customHeight="1">
      <c r="C996" s="58"/>
      <c r="D996" s="49"/>
      <c r="E996" s="59"/>
    </row>
    <row r="997" spans="3:5" ht="17.45" customHeight="1">
      <c r="C997" s="58"/>
      <c r="D997" s="49"/>
      <c r="E997" s="59"/>
    </row>
    <row r="998" spans="3:5" ht="17.45" customHeight="1">
      <c r="C998" s="58"/>
      <c r="D998" s="49"/>
      <c r="E998" s="59"/>
    </row>
    <row r="999" spans="3:5" ht="17.45" customHeight="1">
      <c r="C999" s="58"/>
      <c r="D999" s="49"/>
      <c r="E999" s="59"/>
    </row>
    <row r="1000" spans="3:5" ht="17.45" customHeight="1">
      <c r="C1000" s="58"/>
      <c r="D1000" s="49"/>
      <c r="E1000" s="59"/>
    </row>
    <row r="1001" spans="3:5" ht="17.45" customHeight="1">
      <c r="C1001" s="58"/>
      <c r="D1001" s="49"/>
      <c r="E1001" s="59"/>
    </row>
    <row r="1002" spans="3:5" ht="17.45" customHeight="1">
      <c r="C1002" s="58"/>
      <c r="D1002" s="49"/>
      <c r="E1002" s="59"/>
    </row>
    <row r="1003" spans="3:5" ht="17.45" customHeight="1">
      <c r="C1003" s="58"/>
      <c r="D1003" s="49"/>
      <c r="E1003" s="59"/>
    </row>
    <row r="1004" spans="3:5" ht="17.45" customHeight="1">
      <c r="C1004" s="58"/>
      <c r="D1004" s="49"/>
      <c r="E1004" s="59"/>
    </row>
    <row r="1005" spans="3:5" ht="17.45" customHeight="1">
      <c r="C1005" s="58"/>
      <c r="D1005" s="49"/>
      <c r="E1005" s="59"/>
    </row>
    <row r="1006" spans="3:5" ht="17.45" customHeight="1">
      <c r="C1006" s="58"/>
      <c r="D1006" s="49"/>
      <c r="E1006" s="59"/>
    </row>
    <row r="1007" spans="3:5" ht="17.45" customHeight="1">
      <c r="C1007" s="58"/>
      <c r="D1007" s="49"/>
      <c r="E1007" s="59"/>
    </row>
    <row r="1008" spans="3:5" ht="17.45" customHeight="1">
      <c r="C1008" s="58"/>
      <c r="D1008" s="49"/>
      <c r="E1008" s="59"/>
    </row>
    <row r="1009" spans="3:5" ht="17.45" customHeight="1">
      <c r="C1009" s="58"/>
      <c r="D1009" s="49"/>
      <c r="E1009" s="59"/>
    </row>
    <row r="1010" spans="3:5" ht="17.45" customHeight="1">
      <c r="C1010" s="58"/>
      <c r="D1010" s="49"/>
      <c r="E1010" s="59"/>
    </row>
    <row r="1011" spans="3:5" ht="17.45" customHeight="1">
      <c r="C1011" s="58"/>
      <c r="D1011" s="49"/>
      <c r="E1011" s="59"/>
    </row>
    <row r="1012" spans="3:5" ht="17.45" customHeight="1">
      <c r="C1012" s="58"/>
      <c r="D1012" s="49"/>
      <c r="E1012" s="59"/>
    </row>
    <row r="1013" spans="3:5" ht="17.45" customHeight="1">
      <c r="C1013" s="58"/>
      <c r="D1013" s="49"/>
      <c r="E1013" s="59"/>
    </row>
    <row r="1014" spans="3:5" ht="17.45" customHeight="1">
      <c r="C1014" s="58"/>
      <c r="D1014" s="49"/>
      <c r="E1014" s="59"/>
    </row>
    <row r="1015" spans="3:5" ht="17.45" customHeight="1">
      <c r="C1015" s="58"/>
      <c r="D1015" s="49"/>
      <c r="E1015" s="59"/>
    </row>
    <row r="1016" spans="3:5" ht="17.45" customHeight="1">
      <c r="C1016" s="58"/>
      <c r="D1016" s="49"/>
      <c r="E1016" s="59"/>
    </row>
    <row r="1017" spans="3:5" ht="17.45" customHeight="1">
      <c r="C1017" s="58"/>
      <c r="D1017" s="49"/>
      <c r="E1017" s="59"/>
    </row>
    <row r="1018" spans="3:5" ht="17.45" customHeight="1">
      <c r="C1018" s="58"/>
      <c r="D1018" s="49"/>
      <c r="E1018" s="59"/>
    </row>
    <row r="1019" spans="3:5" ht="17.45" customHeight="1">
      <c r="C1019" s="58"/>
      <c r="D1019" s="49"/>
      <c r="E1019" s="59"/>
    </row>
    <row r="1020" spans="3:5" ht="17.45" customHeight="1">
      <c r="C1020" s="58"/>
      <c r="D1020" s="49"/>
      <c r="E1020" s="59"/>
    </row>
    <row r="1021" spans="3:5" ht="17.45" customHeight="1">
      <c r="C1021" s="58"/>
      <c r="D1021" s="49"/>
      <c r="E1021" s="59"/>
    </row>
    <row r="1022" spans="3:5" ht="17.45" customHeight="1">
      <c r="C1022" s="58"/>
      <c r="D1022" s="49"/>
      <c r="E1022" s="59"/>
    </row>
    <row r="1023" spans="3:5" ht="17.45" customHeight="1">
      <c r="C1023" s="58"/>
      <c r="D1023" s="49"/>
      <c r="E1023" s="59"/>
    </row>
    <row r="1024" spans="3:5" ht="17.45" customHeight="1">
      <c r="C1024" s="58"/>
      <c r="D1024" s="49"/>
      <c r="E1024" s="59"/>
    </row>
    <row r="1025" spans="3:5" ht="17.45" customHeight="1">
      <c r="C1025" s="58"/>
      <c r="D1025" s="49"/>
      <c r="E1025" s="59"/>
    </row>
    <row r="1026" spans="3:5" ht="17.45" customHeight="1">
      <c r="C1026" s="58"/>
      <c r="D1026" s="49"/>
      <c r="E1026" s="59"/>
    </row>
    <row r="1027" spans="3:5" ht="17.45" customHeight="1">
      <c r="C1027" s="58"/>
      <c r="D1027" s="49"/>
      <c r="E1027" s="59"/>
    </row>
    <row r="1028" spans="3:5" ht="17.45" customHeight="1">
      <c r="C1028" s="58"/>
      <c r="D1028" s="49"/>
      <c r="E1028" s="59"/>
    </row>
    <row r="1029" spans="3:5" ht="17.45" customHeight="1">
      <c r="C1029" s="58"/>
      <c r="D1029" s="49"/>
      <c r="E1029" s="59"/>
    </row>
    <row r="1030" spans="3:5" ht="17.45" customHeight="1">
      <c r="C1030" s="58"/>
      <c r="D1030" s="49"/>
      <c r="E1030" s="59"/>
    </row>
    <row r="1031" spans="3:5" ht="17.45" customHeight="1">
      <c r="C1031" s="58"/>
      <c r="D1031" s="49"/>
      <c r="E1031" s="59"/>
    </row>
    <row r="1032" spans="3:5" ht="17.45" customHeight="1">
      <c r="C1032" s="58"/>
      <c r="D1032" s="49"/>
      <c r="E1032" s="59"/>
    </row>
    <row r="1033" spans="3:5" ht="17.45" customHeight="1">
      <c r="C1033" s="58"/>
      <c r="D1033" s="49"/>
      <c r="E1033" s="59"/>
    </row>
    <row r="1034" spans="3:5" ht="17.45" customHeight="1">
      <c r="C1034" s="58"/>
      <c r="D1034" s="49"/>
      <c r="E1034" s="59"/>
    </row>
    <row r="1035" spans="3:5" ht="17.45" customHeight="1">
      <c r="C1035" s="58"/>
      <c r="D1035" s="49"/>
      <c r="E1035" s="59"/>
    </row>
    <row r="1036" spans="3:5" ht="17.45" customHeight="1">
      <c r="C1036" s="58"/>
      <c r="D1036" s="49"/>
      <c r="E1036" s="59"/>
    </row>
    <row r="1037" spans="3:5" ht="17.45" customHeight="1">
      <c r="C1037" s="58"/>
      <c r="D1037" s="49"/>
      <c r="E1037" s="59"/>
    </row>
    <row r="1038" spans="3:5" ht="17.45" customHeight="1">
      <c r="C1038" s="58"/>
      <c r="D1038" s="49"/>
      <c r="E1038" s="59"/>
    </row>
    <row r="1039" spans="3:5" ht="17.45" customHeight="1">
      <c r="C1039" s="58"/>
      <c r="D1039" s="49"/>
      <c r="E1039" s="59"/>
    </row>
    <row r="1040" spans="3:5" ht="17.45" customHeight="1">
      <c r="C1040" s="58"/>
      <c r="D1040" s="49"/>
      <c r="E1040" s="59"/>
    </row>
    <row r="1041" spans="3:5" ht="17.45" customHeight="1">
      <c r="C1041" s="58"/>
      <c r="D1041" s="49"/>
      <c r="E1041" s="59"/>
    </row>
    <row r="1042" spans="3:5" ht="17.45" customHeight="1">
      <c r="C1042" s="58"/>
      <c r="D1042" s="49"/>
      <c r="E1042" s="59"/>
    </row>
    <row r="1043" spans="3:5" ht="17.45" customHeight="1">
      <c r="C1043" s="58"/>
      <c r="D1043" s="49"/>
      <c r="E1043" s="59"/>
    </row>
    <row r="1044" spans="3:5" ht="17.45" customHeight="1">
      <c r="C1044" s="58"/>
      <c r="D1044" s="49"/>
      <c r="E1044" s="59"/>
    </row>
    <row r="1045" spans="3:5" ht="17.45" customHeight="1">
      <c r="C1045" s="58"/>
      <c r="D1045" s="49"/>
      <c r="E1045" s="59"/>
    </row>
    <row r="1046" spans="3:5" ht="17.45" customHeight="1">
      <c r="C1046" s="58"/>
      <c r="D1046" s="49"/>
      <c r="E1046" s="59"/>
    </row>
    <row r="1047" spans="3:5" ht="17.45" customHeight="1">
      <c r="C1047" s="58"/>
      <c r="D1047" s="49"/>
      <c r="E1047" s="59"/>
    </row>
    <row r="1048" spans="3:5" ht="17.45" customHeight="1">
      <c r="C1048" s="58"/>
      <c r="D1048" s="49"/>
      <c r="E1048" s="59"/>
    </row>
    <row r="1049" spans="3:5" ht="17.45" customHeight="1">
      <c r="C1049" s="58"/>
      <c r="D1049" s="49"/>
      <c r="E1049" s="59"/>
    </row>
    <row r="1050" spans="3:5" ht="17.45" customHeight="1">
      <c r="C1050" s="58"/>
      <c r="D1050" s="49"/>
      <c r="E1050" s="59"/>
    </row>
    <row r="1051" spans="3:5" ht="17.45" customHeight="1">
      <c r="C1051" s="58"/>
      <c r="D1051" s="49"/>
      <c r="E1051" s="59"/>
    </row>
    <row r="1052" spans="3:5" ht="17.45" customHeight="1">
      <c r="C1052" s="58"/>
      <c r="D1052" s="49"/>
      <c r="E1052" s="59"/>
    </row>
    <row r="1053" spans="3:5" ht="17.45" customHeight="1">
      <c r="C1053" s="58"/>
      <c r="D1053" s="49"/>
      <c r="E1053" s="59"/>
    </row>
    <row r="1054" spans="3:5" ht="17.45" customHeight="1">
      <c r="C1054" s="58"/>
      <c r="D1054" s="49"/>
      <c r="E1054" s="59"/>
    </row>
    <row r="1055" spans="3:5" ht="17.45" customHeight="1">
      <c r="C1055" s="58"/>
      <c r="D1055" s="49"/>
      <c r="E1055" s="59"/>
    </row>
    <row r="1056" spans="3:5" ht="17.45" customHeight="1">
      <c r="C1056" s="58"/>
      <c r="D1056" s="49"/>
      <c r="E1056" s="59"/>
    </row>
    <row r="1057" spans="3:5" ht="17.45" customHeight="1">
      <c r="C1057" s="58"/>
      <c r="D1057" s="49"/>
      <c r="E1057" s="59"/>
    </row>
    <row r="1058" spans="3:5" ht="17.45" customHeight="1">
      <c r="C1058" s="58"/>
      <c r="D1058" s="49"/>
      <c r="E1058" s="59"/>
    </row>
    <row r="1059" spans="3:5" ht="17.45" customHeight="1">
      <c r="C1059" s="58"/>
      <c r="D1059" s="49"/>
      <c r="E1059" s="59"/>
    </row>
    <row r="1060" spans="3:5" ht="17.45" customHeight="1">
      <c r="C1060" s="58"/>
      <c r="D1060" s="49"/>
      <c r="E1060" s="59"/>
    </row>
    <row r="1061" spans="3:5" ht="17.45" customHeight="1">
      <c r="C1061" s="58"/>
      <c r="D1061" s="49"/>
      <c r="E1061" s="59"/>
    </row>
    <row r="1062" spans="3:5" ht="17.45" customHeight="1">
      <c r="C1062" s="58"/>
      <c r="D1062" s="49"/>
      <c r="E1062" s="59"/>
    </row>
    <row r="1063" spans="3:5" ht="17.45" customHeight="1">
      <c r="C1063" s="58"/>
      <c r="D1063" s="49"/>
      <c r="E1063" s="59"/>
    </row>
    <row r="1064" spans="3:5" ht="17.45" customHeight="1">
      <c r="C1064" s="58"/>
      <c r="D1064" s="49"/>
      <c r="E1064" s="59"/>
    </row>
    <row r="1065" spans="3:5" ht="17.45" customHeight="1">
      <c r="C1065" s="58"/>
      <c r="D1065" s="49"/>
      <c r="E1065" s="59"/>
    </row>
    <row r="1066" spans="3:5" ht="17.45" customHeight="1">
      <c r="C1066" s="58"/>
      <c r="D1066" s="49"/>
      <c r="E1066" s="59"/>
    </row>
    <row r="1067" spans="3:5" ht="17.45" customHeight="1">
      <c r="C1067" s="58"/>
      <c r="D1067" s="49"/>
      <c r="E1067" s="59"/>
    </row>
    <row r="1068" spans="3:5" ht="17.45" customHeight="1">
      <c r="C1068" s="58"/>
      <c r="D1068" s="49"/>
      <c r="E1068" s="59"/>
    </row>
    <row r="1069" spans="3:5" ht="17.45" customHeight="1">
      <c r="C1069" s="58"/>
      <c r="D1069" s="49"/>
      <c r="E1069" s="59"/>
    </row>
    <row r="1070" spans="3:5" ht="17.45" customHeight="1">
      <c r="C1070" s="58"/>
      <c r="D1070" s="49"/>
      <c r="E1070" s="59"/>
    </row>
    <row r="1071" spans="3:5" ht="17.45" customHeight="1">
      <c r="C1071" s="58"/>
      <c r="D1071" s="49"/>
      <c r="E1071" s="59"/>
    </row>
    <row r="1072" spans="3:5" ht="17.45" customHeight="1">
      <c r="C1072" s="58"/>
      <c r="D1072" s="49"/>
      <c r="E1072" s="59"/>
    </row>
    <row r="1073" spans="3:5" ht="17.45" customHeight="1">
      <c r="C1073" s="58"/>
      <c r="D1073" s="49"/>
      <c r="E1073" s="59"/>
    </row>
    <row r="1074" spans="3:5" ht="17.45" customHeight="1">
      <c r="C1074" s="58"/>
      <c r="D1074" s="49"/>
      <c r="E1074" s="59"/>
    </row>
    <row r="1075" spans="3:5" ht="17.45" customHeight="1">
      <c r="C1075" s="58"/>
      <c r="D1075" s="49"/>
      <c r="E1075" s="59"/>
    </row>
    <row r="1076" spans="3:5" ht="17.45" customHeight="1">
      <c r="C1076" s="58"/>
      <c r="D1076" s="49"/>
      <c r="E1076" s="59"/>
    </row>
    <row r="1077" spans="3:5" ht="17.45" customHeight="1">
      <c r="C1077" s="58"/>
      <c r="D1077" s="49"/>
      <c r="E1077" s="59"/>
    </row>
    <row r="1078" spans="3:5" ht="17.45" customHeight="1">
      <c r="C1078" s="58"/>
      <c r="D1078" s="49"/>
      <c r="E1078" s="59"/>
    </row>
    <row r="1079" spans="3:5" ht="17.45" customHeight="1">
      <c r="C1079" s="58"/>
      <c r="D1079" s="49"/>
      <c r="E1079" s="59"/>
    </row>
    <row r="1080" spans="3:5" ht="17.45" customHeight="1">
      <c r="C1080" s="58"/>
      <c r="D1080" s="49"/>
      <c r="E1080" s="59"/>
    </row>
    <row r="1081" spans="3:5" ht="17.45" customHeight="1">
      <c r="C1081" s="58"/>
      <c r="D1081" s="49"/>
      <c r="E1081" s="59"/>
    </row>
    <row r="1082" spans="3:5" ht="17.45" customHeight="1">
      <c r="C1082" s="58"/>
      <c r="D1082" s="49"/>
      <c r="E1082" s="59"/>
    </row>
    <row r="1083" spans="3:5" ht="17.45" customHeight="1">
      <c r="C1083" s="58"/>
      <c r="D1083" s="49"/>
      <c r="E1083" s="59"/>
    </row>
    <row r="1084" spans="3:5" ht="17.45" customHeight="1">
      <c r="C1084" s="58"/>
      <c r="D1084" s="49"/>
      <c r="E1084" s="59"/>
    </row>
    <row r="1085" spans="3:5" ht="17.45" customHeight="1">
      <c r="C1085" s="58"/>
      <c r="D1085" s="49"/>
      <c r="E1085" s="59"/>
    </row>
    <row r="1086" spans="3:5" ht="17.45" customHeight="1">
      <c r="C1086" s="58"/>
      <c r="D1086" s="49"/>
      <c r="E1086" s="59"/>
    </row>
    <row r="1087" spans="3:5" ht="17.45" customHeight="1">
      <c r="C1087" s="58"/>
      <c r="D1087" s="49"/>
      <c r="E1087" s="59"/>
    </row>
    <row r="1088" spans="3:5" ht="17.45" customHeight="1">
      <c r="C1088" s="58"/>
      <c r="D1088" s="49"/>
      <c r="E1088" s="59"/>
    </row>
    <row r="1089" spans="3:5" ht="17.45" customHeight="1">
      <c r="C1089" s="58"/>
      <c r="D1089" s="49"/>
      <c r="E1089" s="59"/>
    </row>
    <row r="1090" spans="3:5" ht="17.45" customHeight="1">
      <c r="C1090" s="58"/>
      <c r="D1090" s="49"/>
      <c r="E1090" s="59"/>
    </row>
    <row r="1091" spans="3:5" ht="17.45" customHeight="1">
      <c r="C1091" s="58"/>
      <c r="D1091" s="49"/>
      <c r="E1091" s="59"/>
    </row>
    <row r="1092" spans="3:5" ht="17.45" customHeight="1">
      <c r="C1092" s="58"/>
      <c r="D1092" s="49"/>
      <c r="E1092" s="59"/>
    </row>
    <row r="1093" spans="3:5" ht="17.45" customHeight="1">
      <c r="C1093" s="58"/>
      <c r="D1093" s="49"/>
      <c r="E1093" s="59"/>
    </row>
    <row r="1094" spans="3:5" ht="17.45" customHeight="1">
      <c r="C1094" s="58"/>
      <c r="D1094" s="49"/>
      <c r="E1094" s="59"/>
    </row>
    <row r="1095" spans="3:5" ht="17.45" customHeight="1">
      <c r="C1095" s="58"/>
      <c r="D1095" s="49"/>
      <c r="E1095" s="59"/>
    </row>
    <row r="1096" spans="3:5" ht="17.45" customHeight="1">
      <c r="C1096" s="58"/>
      <c r="D1096" s="49"/>
      <c r="E1096" s="59"/>
    </row>
    <row r="1097" spans="3:5" ht="17.45" customHeight="1">
      <c r="C1097" s="58"/>
      <c r="D1097" s="49"/>
      <c r="E1097" s="59"/>
    </row>
    <row r="1098" spans="3:5" ht="17.45" customHeight="1">
      <c r="C1098" s="58"/>
      <c r="D1098" s="49"/>
      <c r="E1098" s="59"/>
    </row>
    <row r="1099" spans="3:5" ht="17.45" customHeight="1">
      <c r="C1099" s="58"/>
      <c r="D1099" s="49"/>
      <c r="E1099" s="59"/>
    </row>
    <row r="1100" spans="3:5" ht="17.45" customHeight="1">
      <c r="C1100" s="58"/>
      <c r="D1100" s="49"/>
      <c r="E1100" s="59"/>
    </row>
    <row r="1101" spans="3:5" ht="17.45" customHeight="1">
      <c r="C1101" s="58"/>
      <c r="D1101" s="49"/>
      <c r="E1101" s="59"/>
    </row>
    <row r="1102" spans="3:5" ht="17.45" customHeight="1">
      <c r="C1102" s="58"/>
      <c r="D1102" s="49"/>
      <c r="E1102" s="59"/>
    </row>
    <row r="1103" spans="3:5" ht="17.45" customHeight="1">
      <c r="C1103" s="58"/>
      <c r="D1103" s="49"/>
      <c r="E1103" s="59"/>
    </row>
    <row r="1104" spans="3:5" ht="17.45" customHeight="1">
      <c r="C1104" s="58"/>
      <c r="D1104" s="49"/>
      <c r="E1104" s="59"/>
    </row>
    <row r="1105" spans="3:5" ht="17.45" customHeight="1">
      <c r="C1105" s="58"/>
      <c r="D1105" s="49"/>
      <c r="E1105" s="59"/>
    </row>
    <row r="1106" spans="3:5" ht="17.45" customHeight="1">
      <c r="C1106" s="58"/>
      <c r="D1106" s="49"/>
      <c r="E1106" s="59"/>
    </row>
    <row r="1107" spans="3:5" ht="17.45" customHeight="1">
      <c r="C1107" s="58"/>
      <c r="D1107" s="49"/>
      <c r="E1107" s="59"/>
    </row>
    <row r="1108" spans="3:5" ht="17.45" customHeight="1">
      <c r="C1108" s="58"/>
      <c r="D1108" s="49"/>
      <c r="E1108" s="59"/>
    </row>
    <row r="1109" spans="3:5" ht="17.45" customHeight="1">
      <c r="C1109" s="58"/>
      <c r="D1109" s="49"/>
      <c r="E1109" s="59"/>
    </row>
    <row r="1110" spans="3:5" ht="17.45" customHeight="1">
      <c r="C1110" s="58"/>
      <c r="D1110" s="49"/>
      <c r="E1110" s="59"/>
    </row>
    <row r="1111" spans="3:5" ht="17.45" customHeight="1">
      <c r="C1111" s="58"/>
      <c r="D1111" s="49"/>
      <c r="E1111" s="59"/>
    </row>
    <row r="1112" spans="3:5" ht="17.45" customHeight="1">
      <c r="C1112" s="58"/>
      <c r="D1112" s="49"/>
      <c r="E1112" s="59"/>
    </row>
    <row r="1113" spans="3:5" ht="17.45" customHeight="1">
      <c r="C1113" s="58"/>
      <c r="D1113" s="49"/>
      <c r="E1113" s="59"/>
    </row>
    <row r="1114" spans="3:5" ht="17.45" customHeight="1">
      <c r="C1114" s="58"/>
      <c r="D1114" s="49"/>
      <c r="E1114" s="59"/>
    </row>
    <row r="1115" spans="3:5" ht="17.45" customHeight="1">
      <c r="C1115" s="58"/>
      <c r="D1115" s="49"/>
      <c r="E1115" s="59"/>
    </row>
    <row r="1116" spans="3:5" ht="17.45" customHeight="1">
      <c r="C1116" s="58"/>
      <c r="D1116" s="49"/>
      <c r="E1116" s="59"/>
    </row>
    <row r="1117" spans="3:5" ht="17.45" customHeight="1">
      <c r="C1117" s="58"/>
      <c r="D1117" s="49"/>
      <c r="E1117" s="59"/>
    </row>
    <row r="1118" spans="3:5" ht="17.45" customHeight="1">
      <c r="C1118" s="58"/>
      <c r="D1118" s="49"/>
      <c r="E1118" s="59"/>
    </row>
    <row r="1119" spans="3:5" ht="17.45" customHeight="1">
      <c r="C1119" s="58"/>
      <c r="D1119" s="49"/>
      <c r="E1119" s="59"/>
    </row>
    <row r="1120" spans="3:5" ht="17.45" customHeight="1">
      <c r="C1120" s="58"/>
      <c r="D1120" s="49"/>
      <c r="E1120" s="59"/>
    </row>
    <row r="1121" spans="3:5" ht="17.45" customHeight="1">
      <c r="C1121" s="58"/>
      <c r="D1121" s="49"/>
      <c r="E1121" s="59"/>
    </row>
    <row r="1122" spans="3:5" ht="17.45" customHeight="1">
      <c r="C1122" s="58"/>
      <c r="D1122" s="49"/>
      <c r="E1122" s="59"/>
    </row>
    <row r="1123" spans="3:5" ht="17.45" customHeight="1">
      <c r="C1123" s="58"/>
      <c r="D1123" s="49"/>
      <c r="E1123" s="59"/>
    </row>
    <row r="1124" spans="3:5" ht="17.45" customHeight="1">
      <c r="C1124" s="58"/>
      <c r="D1124" s="49"/>
      <c r="E1124" s="59"/>
    </row>
    <row r="1125" spans="3:5" ht="17.45" customHeight="1">
      <c r="C1125" s="58"/>
      <c r="D1125" s="49"/>
      <c r="E1125" s="59"/>
    </row>
    <row r="1126" spans="3:5" ht="17.45" customHeight="1">
      <c r="C1126" s="58"/>
      <c r="D1126" s="49"/>
      <c r="E1126" s="59"/>
    </row>
    <row r="1127" spans="3:5" ht="17.45" customHeight="1">
      <c r="C1127" s="58"/>
      <c r="D1127" s="49"/>
      <c r="E1127" s="59"/>
    </row>
    <row r="1128" spans="3:5" ht="17.45" customHeight="1">
      <c r="C1128" s="58"/>
      <c r="D1128" s="49"/>
      <c r="E1128" s="59"/>
    </row>
    <row r="1129" spans="3:5" ht="17.45" customHeight="1">
      <c r="C1129" s="58"/>
      <c r="D1129" s="49"/>
      <c r="E1129" s="59"/>
    </row>
    <row r="1130" spans="3:5" ht="17.45" customHeight="1">
      <c r="C1130" s="58"/>
      <c r="D1130" s="49"/>
      <c r="E1130" s="59"/>
    </row>
    <row r="1131" spans="3:5" ht="17.45" customHeight="1">
      <c r="C1131" s="58"/>
      <c r="D1131" s="49"/>
      <c r="E1131" s="59"/>
    </row>
    <row r="1132" spans="3:5" ht="17.45" customHeight="1">
      <c r="C1132" s="58"/>
      <c r="D1132" s="49"/>
      <c r="E1132" s="59"/>
    </row>
    <row r="1133" spans="3:5" ht="17.45" customHeight="1">
      <c r="C1133" s="58"/>
      <c r="D1133" s="49"/>
      <c r="E1133" s="59"/>
    </row>
    <row r="1134" spans="3:5" ht="17.45" customHeight="1">
      <c r="C1134" s="58"/>
      <c r="D1134" s="49"/>
      <c r="E1134" s="59"/>
    </row>
    <row r="1135" spans="3:5" ht="17.45" customHeight="1">
      <c r="C1135" s="58"/>
      <c r="D1135" s="49"/>
      <c r="E1135" s="59"/>
    </row>
    <row r="1136" spans="3:5" ht="17.45" customHeight="1">
      <c r="C1136" s="58"/>
      <c r="D1136" s="49"/>
      <c r="E1136" s="59"/>
    </row>
    <row r="1137" spans="3:5" ht="17.45" customHeight="1">
      <c r="C1137" s="58"/>
      <c r="D1137" s="49"/>
      <c r="E1137" s="59"/>
    </row>
    <row r="1138" spans="3:5" ht="17.45" customHeight="1">
      <c r="C1138" s="58"/>
      <c r="D1138" s="49"/>
      <c r="E1138" s="59"/>
    </row>
    <row r="1139" spans="3:5" ht="17.45" customHeight="1">
      <c r="C1139" s="58"/>
      <c r="D1139" s="49"/>
      <c r="E1139" s="59"/>
    </row>
    <row r="1140" spans="3:5" ht="17.45" customHeight="1">
      <c r="C1140" s="58"/>
      <c r="D1140" s="49"/>
      <c r="E1140" s="59"/>
    </row>
    <row r="1141" spans="3:5" ht="17.45" customHeight="1">
      <c r="C1141" s="58"/>
      <c r="D1141" s="49"/>
      <c r="E1141" s="59"/>
    </row>
    <row r="1142" spans="3:5" ht="17.45" customHeight="1">
      <c r="C1142" s="58"/>
      <c r="D1142" s="49"/>
      <c r="E1142" s="59"/>
    </row>
    <row r="1143" spans="3:5" ht="17.45" customHeight="1">
      <c r="C1143" s="58"/>
      <c r="D1143" s="49"/>
      <c r="E1143" s="59"/>
    </row>
    <row r="1144" spans="3:5" ht="17.45" customHeight="1">
      <c r="C1144" s="58"/>
      <c r="D1144" s="49"/>
      <c r="E1144" s="59"/>
    </row>
    <row r="1145" spans="3:5" ht="17.45" customHeight="1">
      <c r="C1145" s="58"/>
      <c r="D1145" s="49"/>
      <c r="E1145" s="59"/>
    </row>
    <row r="1146" spans="3:5" ht="17.45" customHeight="1">
      <c r="C1146" s="58"/>
      <c r="D1146" s="49"/>
      <c r="E1146" s="59"/>
    </row>
    <row r="1147" spans="3:5" ht="17.45" customHeight="1">
      <c r="C1147" s="58"/>
      <c r="D1147" s="49"/>
      <c r="E1147" s="59"/>
    </row>
    <row r="1148" spans="3:5" ht="17.45" customHeight="1">
      <c r="C1148" s="58"/>
      <c r="D1148" s="49"/>
      <c r="E1148" s="59"/>
    </row>
    <row r="1149" spans="3:5" ht="17.45" customHeight="1">
      <c r="C1149" s="58"/>
      <c r="D1149" s="49"/>
      <c r="E1149" s="59"/>
    </row>
    <row r="1150" spans="3:5" ht="17.45" customHeight="1">
      <c r="C1150" s="58"/>
      <c r="D1150" s="49"/>
      <c r="E1150" s="59"/>
    </row>
    <row r="1151" spans="3:5" ht="17.45" customHeight="1">
      <c r="C1151" s="58"/>
      <c r="D1151" s="49"/>
      <c r="E1151" s="59"/>
    </row>
    <row r="1152" spans="3:5" ht="17.45" customHeight="1">
      <c r="C1152" s="58"/>
      <c r="D1152" s="49"/>
      <c r="E1152" s="59"/>
    </row>
    <row r="1153" spans="3:5" ht="17.45" customHeight="1">
      <c r="C1153" s="58"/>
      <c r="D1153" s="49"/>
      <c r="E1153" s="59"/>
    </row>
    <row r="1154" spans="3:5" ht="17.45" customHeight="1">
      <c r="C1154" s="58"/>
      <c r="D1154" s="49"/>
      <c r="E1154" s="59"/>
    </row>
    <row r="1155" spans="3:5" ht="17.45" customHeight="1">
      <c r="C1155" s="58"/>
      <c r="D1155" s="49"/>
      <c r="E1155" s="59"/>
    </row>
    <row r="1156" spans="3:5" ht="17.45" customHeight="1">
      <c r="C1156" s="58"/>
      <c r="D1156" s="49"/>
      <c r="E1156" s="59"/>
    </row>
    <row r="1157" spans="3:5" ht="17.45" customHeight="1">
      <c r="C1157" s="58"/>
      <c r="D1157" s="49"/>
      <c r="E1157" s="59"/>
    </row>
    <row r="1158" spans="3:5" ht="17.45" customHeight="1">
      <c r="C1158" s="58"/>
      <c r="D1158" s="49"/>
      <c r="E1158" s="59"/>
    </row>
    <row r="1159" spans="3:5" ht="17.45" customHeight="1">
      <c r="C1159" s="58"/>
      <c r="D1159" s="49"/>
      <c r="E1159" s="59"/>
    </row>
    <row r="1160" spans="3:5" ht="17.45" customHeight="1">
      <c r="C1160" s="58"/>
      <c r="D1160" s="49"/>
      <c r="E1160" s="59"/>
    </row>
    <row r="1161" spans="3:5" ht="17.45" customHeight="1">
      <c r="C1161" s="58"/>
      <c r="D1161" s="49"/>
      <c r="E1161" s="59"/>
    </row>
    <row r="1162" spans="3:5" ht="17.45" customHeight="1">
      <c r="C1162" s="58"/>
      <c r="D1162" s="49"/>
      <c r="E1162" s="59"/>
    </row>
    <row r="1163" spans="3:5" ht="17.45" customHeight="1">
      <c r="C1163" s="58"/>
      <c r="D1163" s="49"/>
      <c r="E1163" s="59"/>
    </row>
    <row r="1164" spans="3:5" ht="17.45" customHeight="1">
      <c r="C1164" s="58"/>
      <c r="D1164" s="49"/>
      <c r="E1164" s="59"/>
    </row>
    <row r="1165" spans="3:5" ht="17.45" customHeight="1">
      <c r="C1165" s="58"/>
      <c r="D1165" s="49"/>
      <c r="E1165" s="59"/>
    </row>
    <row r="1166" spans="3:5" ht="17.45" customHeight="1">
      <c r="C1166" s="58"/>
      <c r="D1166" s="49"/>
      <c r="E1166" s="59"/>
    </row>
    <row r="1167" spans="3:5" ht="17.45" customHeight="1">
      <c r="C1167" s="58"/>
      <c r="D1167" s="49"/>
      <c r="E1167" s="59"/>
    </row>
    <row r="1168" spans="3:5" ht="17.45" customHeight="1">
      <c r="C1168" s="58"/>
      <c r="D1168" s="49"/>
      <c r="E1168" s="59"/>
    </row>
    <row r="1169" spans="3:5" ht="17.45" customHeight="1">
      <c r="C1169" s="58"/>
      <c r="D1169" s="49"/>
      <c r="E1169" s="59"/>
    </row>
    <row r="1170" spans="3:5" ht="17.45" customHeight="1">
      <c r="C1170" s="58"/>
      <c r="D1170" s="49"/>
      <c r="E1170" s="59"/>
    </row>
    <row r="1171" spans="3:5" ht="17.45" customHeight="1">
      <c r="C1171" s="58"/>
      <c r="D1171" s="49"/>
      <c r="E1171" s="59"/>
    </row>
    <row r="1172" spans="3:5" ht="17.45" customHeight="1">
      <c r="C1172" s="58"/>
      <c r="D1172" s="49"/>
      <c r="E1172" s="59"/>
    </row>
    <row r="1173" spans="3:5" ht="17.45" customHeight="1">
      <c r="C1173" s="58"/>
      <c r="D1173" s="49"/>
      <c r="E1173" s="59"/>
    </row>
    <row r="1174" spans="3:5" ht="17.45" customHeight="1">
      <c r="C1174" s="58"/>
      <c r="D1174" s="49"/>
      <c r="E1174" s="59"/>
    </row>
    <row r="1175" spans="3:5" ht="17.45" customHeight="1">
      <c r="C1175" s="58"/>
      <c r="D1175" s="49"/>
      <c r="E1175" s="59"/>
    </row>
    <row r="1176" spans="3:5" ht="17.45" customHeight="1">
      <c r="C1176" s="58"/>
      <c r="D1176" s="49"/>
      <c r="E1176" s="59"/>
    </row>
    <row r="1177" spans="3:5" ht="17.45" customHeight="1">
      <c r="C1177" s="58"/>
      <c r="D1177" s="49"/>
      <c r="E1177" s="59"/>
    </row>
    <row r="1178" spans="3:5" ht="17.45" customHeight="1">
      <c r="C1178" s="58"/>
      <c r="D1178" s="49"/>
      <c r="E1178" s="59"/>
    </row>
    <row r="1179" spans="3:5" ht="17.45" customHeight="1">
      <c r="C1179" s="58"/>
      <c r="D1179" s="49"/>
      <c r="E1179" s="59"/>
    </row>
    <row r="1180" spans="3:5" ht="17.45" customHeight="1">
      <c r="C1180" s="58"/>
      <c r="D1180" s="49"/>
      <c r="E1180" s="59"/>
    </row>
    <row r="1181" spans="3:5" ht="17.45" customHeight="1">
      <c r="C1181" s="58"/>
      <c r="D1181" s="49"/>
      <c r="E1181" s="59"/>
    </row>
    <row r="1182" spans="3:5" ht="17.45" customHeight="1">
      <c r="C1182" s="58"/>
      <c r="D1182" s="49"/>
      <c r="E1182" s="59"/>
    </row>
    <row r="1183" spans="3:5" ht="17.45" customHeight="1">
      <c r="C1183" s="58"/>
      <c r="D1183" s="49"/>
      <c r="E1183" s="59"/>
    </row>
    <row r="1184" spans="3:5" ht="17.45" customHeight="1">
      <c r="C1184" s="58"/>
      <c r="D1184" s="49"/>
      <c r="E1184" s="59"/>
    </row>
    <row r="1185" spans="3:5" ht="17.45" customHeight="1">
      <c r="C1185" s="58"/>
      <c r="D1185" s="49"/>
      <c r="E1185" s="59"/>
    </row>
    <row r="1186" spans="3:5" ht="17.45" customHeight="1">
      <c r="C1186" s="58"/>
      <c r="D1186" s="49"/>
      <c r="E1186" s="59"/>
    </row>
    <row r="1187" spans="3:5" ht="17.45" customHeight="1">
      <c r="C1187" s="58"/>
      <c r="D1187" s="49"/>
      <c r="E1187" s="59"/>
    </row>
    <row r="1188" spans="3:5" ht="17.45" customHeight="1">
      <c r="C1188" s="58"/>
      <c r="D1188" s="49"/>
      <c r="E1188" s="59"/>
    </row>
    <row r="1189" spans="3:5" ht="17.45" customHeight="1">
      <c r="C1189" s="58"/>
      <c r="D1189" s="49"/>
      <c r="E1189" s="59"/>
    </row>
    <row r="1190" spans="3:5" ht="17.45" customHeight="1">
      <c r="C1190" s="58"/>
      <c r="D1190" s="49"/>
      <c r="E1190" s="59"/>
    </row>
    <row r="1191" spans="3:5" ht="17.45" customHeight="1">
      <c r="C1191" s="58"/>
      <c r="D1191" s="49"/>
      <c r="E1191" s="59"/>
    </row>
    <row r="1192" spans="3:5" ht="17.45" customHeight="1">
      <c r="C1192" s="58"/>
      <c r="D1192" s="49"/>
      <c r="E1192" s="59"/>
    </row>
    <row r="1193" spans="3:5" ht="17.45" customHeight="1">
      <c r="C1193" s="58"/>
      <c r="D1193" s="49"/>
      <c r="E1193" s="59"/>
    </row>
    <row r="1194" spans="3:5" ht="17.45" customHeight="1">
      <c r="C1194" s="58"/>
      <c r="D1194" s="49"/>
      <c r="E1194" s="59"/>
    </row>
    <row r="1195" spans="3:5" ht="17.45" customHeight="1">
      <c r="C1195" s="58"/>
      <c r="D1195" s="49"/>
      <c r="E1195" s="59"/>
    </row>
    <row r="1196" spans="3:5" ht="17.45" customHeight="1">
      <c r="C1196" s="58"/>
      <c r="D1196" s="49"/>
      <c r="E1196" s="59"/>
    </row>
    <row r="1197" spans="3:5" ht="17.45" customHeight="1">
      <c r="C1197" s="58"/>
      <c r="D1197" s="49"/>
      <c r="E1197" s="59"/>
    </row>
    <row r="1198" spans="3:5" ht="17.45" customHeight="1">
      <c r="C1198" s="58"/>
      <c r="D1198" s="49"/>
      <c r="E1198" s="59"/>
    </row>
    <row r="1199" spans="3:5" ht="17.45" customHeight="1">
      <c r="C1199" s="58"/>
      <c r="D1199" s="49"/>
      <c r="E1199" s="59"/>
    </row>
    <row r="1200" spans="3:5" ht="17.45" customHeight="1">
      <c r="C1200" s="58"/>
      <c r="D1200" s="49"/>
      <c r="E1200" s="59"/>
    </row>
    <row r="1201" spans="3:5" ht="17.45" customHeight="1">
      <c r="C1201" s="58"/>
      <c r="D1201" s="49"/>
      <c r="E1201" s="59"/>
    </row>
    <row r="1202" spans="3:5" ht="17.45" customHeight="1">
      <c r="C1202" s="58"/>
      <c r="D1202" s="49"/>
      <c r="E1202" s="59"/>
    </row>
    <row r="1203" spans="3:5" ht="17.45" customHeight="1">
      <c r="C1203" s="58"/>
      <c r="D1203" s="49"/>
      <c r="E1203" s="59"/>
    </row>
    <row r="1204" spans="3:5" ht="17.45" customHeight="1">
      <c r="C1204" s="58"/>
      <c r="D1204" s="49"/>
      <c r="E1204" s="59"/>
    </row>
    <row r="1205" spans="3:5" ht="17.45" customHeight="1">
      <c r="C1205" s="58"/>
      <c r="D1205" s="49"/>
      <c r="E1205" s="59"/>
    </row>
    <row r="1206" spans="3:5" ht="17.45" customHeight="1">
      <c r="C1206" s="58"/>
      <c r="D1206" s="49"/>
      <c r="E1206" s="59"/>
    </row>
    <row r="1207" spans="3:5" ht="17.45" customHeight="1">
      <c r="C1207" s="58"/>
      <c r="D1207" s="49"/>
      <c r="E1207" s="59"/>
    </row>
    <row r="1208" spans="3:5" ht="17.45" customHeight="1">
      <c r="C1208" s="58"/>
      <c r="D1208" s="49"/>
      <c r="E1208" s="59"/>
    </row>
    <row r="1209" spans="3:5" ht="17.45" customHeight="1">
      <c r="C1209" s="58"/>
      <c r="D1209" s="49"/>
      <c r="E1209" s="59"/>
    </row>
    <row r="1210" spans="3:5" ht="17.45" customHeight="1">
      <c r="C1210" s="58"/>
      <c r="D1210" s="49"/>
      <c r="E1210" s="59"/>
    </row>
    <row r="1211" spans="3:5" ht="17.45" customHeight="1">
      <c r="C1211" s="58"/>
      <c r="D1211" s="49"/>
      <c r="E1211" s="59"/>
    </row>
    <row r="1212" spans="3:5" ht="17.45" customHeight="1">
      <c r="C1212" s="58"/>
      <c r="D1212" s="49"/>
      <c r="E1212" s="59"/>
    </row>
    <row r="1213" spans="3:5" ht="17.45" customHeight="1">
      <c r="C1213" s="58"/>
      <c r="D1213" s="49"/>
      <c r="E1213" s="59"/>
    </row>
    <row r="1214" spans="3:5" ht="17.45" customHeight="1">
      <c r="C1214" s="58"/>
      <c r="D1214" s="49"/>
      <c r="E1214" s="59"/>
    </row>
    <row r="1215" spans="3:5" ht="17.45" customHeight="1">
      <c r="C1215" s="58"/>
      <c r="D1215" s="49"/>
      <c r="E1215" s="59"/>
    </row>
    <row r="1216" spans="3:5" ht="17.45" customHeight="1">
      <c r="C1216" s="58"/>
      <c r="D1216" s="49"/>
      <c r="E1216" s="59"/>
    </row>
    <row r="1217" spans="3:5" ht="17.45" customHeight="1">
      <c r="C1217" s="58"/>
      <c r="D1217" s="49"/>
      <c r="E1217" s="59"/>
    </row>
    <row r="1218" spans="3:5" ht="17.45" customHeight="1">
      <c r="C1218" s="58"/>
      <c r="D1218" s="49"/>
      <c r="E1218" s="59"/>
    </row>
    <row r="1219" spans="3:5" ht="17.45" customHeight="1">
      <c r="C1219" s="58"/>
      <c r="D1219" s="49"/>
      <c r="E1219" s="59"/>
    </row>
    <row r="1220" spans="3:5" ht="17.45" customHeight="1">
      <c r="C1220" s="58"/>
      <c r="D1220" s="49"/>
      <c r="E1220" s="59"/>
    </row>
    <row r="1221" spans="3:5" ht="17.45" customHeight="1">
      <c r="C1221" s="58"/>
      <c r="D1221" s="49"/>
      <c r="E1221" s="59"/>
    </row>
    <row r="1222" spans="3:5" ht="17.45" customHeight="1">
      <c r="C1222" s="58"/>
      <c r="D1222" s="49"/>
      <c r="E1222" s="59"/>
    </row>
    <row r="1223" spans="3:5" ht="17.45" customHeight="1">
      <c r="C1223" s="58"/>
      <c r="D1223" s="49"/>
      <c r="E1223" s="59"/>
    </row>
    <row r="1224" spans="3:5" ht="17.45" customHeight="1">
      <c r="C1224" s="58"/>
      <c r="D1224" s="49"/>
      <c r="E1224" s="59"/>
    </row>
    <row r="1225" spans="3:5" ht="17.45" customHeight="1">
      <c r="C1225" s="58"/>
      <c r="D1225" s="49"/>
      <c r="E1225" s="59"/>
    </row>
    <row r="1226" spans="3:5" ht="17.45" customHeight="1">
      <c r="C1226" s="58"/>
      <c r="D1226" s="49"/>
      <c r="E1226" s="59"/>
    </row>
    <row r="1227" spans="3:5" ht="17.45" customHeight="1">
      <c r="C1227" s="58"/>
      <c r="D1227" s="49"/>
      <c r="E1227" s="59"/>
    </row>
    <row r="1228" spans="3:5" ht="17.45" customHeight="1">
      <c r="C1228" s="58"/>
      <c r="D1228" s="49"/>
      <c r="E1228" s="59"/>
    </row>
    <row r="1229" spans="3:5" ht="17.45" customHeight="1">
      <c r="C1229" s="58"/>
      <c r="D1229" s="49"/>
      <c r="E1229" s="59"/>
    </row>
    <row r="1230" spans="3:5" ht="17.45" customHeight="1">
      <c r="C1230" s="58"/>
      <c r="D1230" s="49"/>
      <c r="E1230" s="59"/>
    </row>
    <row r="1231" spans="3:5" ht="17.45" customHeight="1">
      <c r="C1231" s="58"/>
      <c r="D1231" s="49"/>
      <c r="E1231" s="59"/>
    </row>
    <row r="1232" spans="3:5" ht="17.45" customHeight="1">
      <c r="C1232" s="58"/>
      <c r="D1232" s="49"/>
      <c r="E1232" s="59"/>
    </row>
    <row r="1233" spans="3:5" ht="17.45" customHeight="1">
      <c r="C1233" s="58"/>
      <c r="D1233" s="49"/>
      <c r="E1233" s="59"/>
    </row>
    <row r="1234" spans="3:5" ht="17.45" customHeight="1">
      <c r="C1234" s="58"/>
      <c r="D1234" s="49"/>
      <c r="E1234" s="59"/>
    </row>
    <row r="1235" spans="3:5" ht="17.45" customHeight="1">
      <c r="C1235" s="58"/>
      <c r="D1235" s="49"/>
      <c r="E1235" s="59"/>
    </row>
    <row r="1236" spans="3:5" ht="17.45" customHeight="1">
      <c r="C1236" s="58"/>
      <c r="D1236" s="49"/>
      <c r="E1236" s="59"/>
    </row>
    <row r="1237" spans="3:5" ht="17.45" customHeight="1">
      <c r="C1237" s="58"/>
      <c r="D1237" s="49"/>
      <c r="E1237" s="59"/>
    </row>
    <row r="1238" spans="3:5" ht="17.45" customHeight="1">
      <c r="C1238" s="58"/>
      <c r="D1238" s="49"/>
      <c r="E1238" s="59"/>
    </row>
    <row r="1239" spans="3:5" ht="17.45" customHeight="1">
      <c r="C1239" s="58"/>
      <c r="D1239" s="49"/>
      <c r="E1239" s="59"/>
    </row>
    <row r="1240" spans="3:5" ht="17.45" customHeight="1">
      <c r="C1240" s="58"/>
      <c r="D1240" s="49"/>
      <c r="E1240" s="59"/>
    </row>
    <row r="1241" spans="3:5" ht="17.45" customHeight="1">
      <c r="C1241" s="58"/>
      <c r="D1241" s="49"/>
      <c r="E1241" s="59"/>
    </row>
    <row r="1242" spans="3:5" ht="17.45" customHeight="1">
      <c r="C1242" s="58"/>
      <c r="D1242" s="49"/>
      <c r="E1242" s="59"/>
    </row>
    <row r="1243" spans="3:5" ht="17.45" customHeight="1">
      <c r="C1243" s="58"/>
      <c r="D1243" s="49"/>
      <c r="E1243" s="59"/>
    </row>
    <row r="1244" spans="3:5" ht="17.45" customHeight="1">
      <c r="C1244" s="58"/>
      <c r="D1244" s="49"/>
      <c r="E1244" s="59"/>
    </row>
    <row r="1245" spans="3:5" ht="17.45" customHeight="1">
      <c r="C1245" s="58"/>
      <c r="D1245" s="49"/>
      <c r="E1245" s="59"/>
    </row>
    <row r="1246" spans="3:5" ht="17.45" customHeight="1">
      <c r="C1246" s="58"/>
      <c r="D1246" s="49"/>
      <c r="E1246" s="59"/>
    </row>
    <row r="1247" spans="3:5" ht="17.45" customHeight="1">
      <c r="C1247" s="58"/>
      <c r="D1247" s="49"/>
      <c r="E1247" s="59"/>
    </row>
    <row r="1248" spans="3:5" ht="17.45" customHeight="1">
      <c r="C1248" s="58"/>
      <c r="D1248" s="49"/>
      <c r="E1248" s="59"/>
    </row>
    <row r="1249" spans="3:5" ht="17.45" customHeight="1">
      <c r="C1249" s="58"/>
      <c r="D1249" s="49"/>
      <c r="E1249" s="59"/>
    </row>
    <row r="1250" spans="3:5" ht="17.45" customHeight="1">
      <c r="C1250" s="58"/>
      <c r="D1250" s="49"/>
      <c r="E1250" s="59"/>
    </row>
    <row r="1251" spans="3:5" ht="17.45" customHeight="1">
      <c r="C1251" s="58"/>
      <c r="D1251" s="49"/>
      <c r="E1251" s="59"/>
    </row>
    <row r="1252" spans="3:5" ht="17.45" customHeight="1">
      <c r="C1252" s="58"/>
      <c r="D1252" s="49"/>
      <c r="E1252" s="59"/>
    </row>
    <row r="1253" spans="3:5" ht="17.45" customHeight="1">
      <c r="C1253" s="58"/>
      <c r="D1253" s="49"/>
      <c r="E1253" s="59"/>
    </row>
    <row r="1254" spans="3:5" ht="17.45" customHeight="1">
      <c r="C1254" s="58"/>
      <c r="D1254" s="49"/>
      <c r="E1254" s="59"/>
    </row>
    <row r="1255" spans="3:5" ht="17.45" customHeight="1">
      <c r="C1255" s="58"/>
      <c r="D1255" s="49"/>
      <c r="E1255" s="59"/>
    </row>
    <row r="1256" spans="3:5" ht="17.45" customHeight="1">
      <c r="C1256" s="58"/>
      <c r="D1256" s="49"/>
      <c r="E1256" s="59"/>
    </row>
    <row r="1257" spans="3:5" ht="17.45" customHeight="1">
      <c r="C1257" s="58"/>
      <c r="D1257" s="49"/>
      <c r="E1257" s="59"/>
    </row>
    <row r="1258" spans="3:5" ht="17.45" customHeight="1">
      <c r="C1258" s="58"/>
      <c r="D1258" s="49"/>
      <c r="E1258" s="59"/>
    </row>
    <row r="1259" spans="3:5" ht="17.45" customHeight="1">
      <c r="C1259" s="58"/>
      <c r="D1259" s="49"/>
      <c r="E1259" s="59"/>
    </row>
    <row r="1260" spans="3:5" ht="17.45" customHeight="1">
      <c r="C1260" s="58"/>
      <c r="D1260" s="49"/>
      <c r="E1260" s="59"/>
    </row>
    <row r="1261" spans="3:5" ht="17.45" customHeight="1">
      <c r="C1261" s="58"/>
      <c r="D1261" s="49"/>
      <c r="E1261" s="59"/>
    </row>
    <row r="1262" spans="3:5" ht="17.45" customHeight="1">
      <c r="C1262" s="58"/>
      <c r="D1262" s="49"/>
      <c r="E1262" s="59"/>
    </row>
    <row r="1263" spans="3:5" ht="17.45" customHeight="1">
      <c r="C1263" s="58"/>
      <c r="D1263" s="49"/>
      <c r="E1263" s="59"/>
    </row>
    <row r="1264" spans="3:5" ht="17.45" customHeight="1">
      <c r="C1264" s="58"/>
      <c r="D1264" s="49"/>
      <c r="E1264" s="59"/>
    </row>
    <row r="1265" spans="3:5" ht="17.45" customHeight="1">
      <c r="C1265" s="58"/>
      <c r="D1265" s="49"/>
      <c r="E1265" s="59"/>
    </row>
    <row r="1266" spans="3:5" ht="17.45" customHeight="1">
      <c r="C1266" s="58"/>
      <c r="D1266" s="49"/>
      <c r="E1266" s="59"/>
    </row>
    <row r="1267" spans="3:5" ht="17.45" customHeight="1">
      <c r="C1267" s="58"/>
      <c r="D1267" s="49"/>
      <c r="E1267" s="59"/>
    </row>
    <row r="1268" spans="3:5" ht="17.45" customHeight="1">
      <c r="C1268" s="58"/>
      <c r="D1268" s="49"/>
      <c r="E1268" s="59"/>
    </row>
    <row r="1269" spans="3:5" ht="17.45" customHeight="1">
      <c r="C1269" s="58"/>
      <c r="D1269" s="49"/>
      <c r="E1269" s="59"/>
    </row>
    <row r="1270" spans="3:5" ht="17.45" customHeight="1">
      <c r="C1270" s="58"/>
      <c r="D1270" s="49"/>
      <c r="E1270" s="59"/>
    </row>
    <row r="1271" spans="3:5" ht="17.45" customHeight="1">
      <c r="C1271" s="58"/>
      <c r="D1271" s="49"/>
      <c r="E1271" s="59"/>
    </row>
    <row r="1272" spans="3:5" ht="17.45" customHeight="1">
      <c r="C1272" s="58"/>
      <c r="D1272" s="49"/>
      <c r="E1272" s="59"/>
    </row>
    <row r="1273" spans="3:5" ht="17.45" customHeight="1">
      <c r="C1273" s="58"/>
      <c r="D1273" s="49"/>
      <c r="E1273" s="59"/>
    </row>
    <row r="1274" spans="3:5" ht="17.45" customHeight="1">
      <c r="C1274" s="58"/>
      <c r="D1274" s="49"/>
      <c r="E1274" s="59"/>
    </row>
    <row r="1275" spans="3:5" ht="17.45" customHeight="1">
      <c r="C1275" s="58"/>
      <c r="D1275" s="49"/>
      <c r="E1275" s="59"/>
    </row>
    <row r="1276" spans="3:5" ht="17.45" customHeight="1">
      <c r="C1276" s="58"/>
      <c r="D1276" s="49"/>
      <c r="E1276" s="59"/>
    </row>
    <row r="1277" spans="3:5" ht="17.45" customHeight="1">
      <c r="C1277" s="58"/>
      <c r="D1277" s="49"/>
      <c r="E1277" s="59"/>
    </row>
    <row r="1278" spans="3:5" ht="17.45" customHeight="1">
      <c r="C1278" s="58"/>
      <c r="D1278" s="49"/>
      <c r="E1278" s="59"/>
    </row>
    <row r="1279" spans="3:5" ht="17.45" customHeight="1">
      <c r="C1279" s="58"/>
      <c r="D1279" s="49"/>
      <c r="E1279" s="59"/>
    </row>
    <row r="1280" spans="3:5" ht="17.45" customHeight="1">
      <c r="C1280" s="58"/>
      <c r="D1280" s="49"/>
      <c r="E1280" s="59"/>
    </row>
    <row r="1281" spans="3:5" ht="17.45" customHeight="1">
      <c r="C1281" s="58"/>
      <c r="D1281" s="49"/>
      <c r="E1281" s="59"/>
    </row>
    <row r="1282" spans="3:5" ht="17.45" customHeight="1">
      <c r="C1282" s="58"/>
      <c r="D1282" s="49"/>
      <c r="E1282" s="59"/>
    </row>
    <row r="1283" spans="3:5" ht="17.45" customHeight="1">
      <c r="C1283" s="58"/>
      <c r="D1283" s="49"/>
      <c r="E1283" s="59"/>
    </row>
    <row r="1284" spans="3:5" ht="17.45" customHeight="1">
      <c r="C1284" s="58"/>
      <c r="D1284" s="49"/>
      <c r="E1284" s="59"/>
    </row>
    <row r="1285" spans="3:5" ht="17.45" customHeight="1">
      <c r="C1285" s="58"/>
      <c r="D1285" s="49"/>
      <c r="E1285" s="59"/>
    </row>
    <row r="1286" spans="3:5" ht="17.45" customHeight="1">
      <c r="C1286" s="58"/>
      <c r="D1286" s="49"/>
      <c r="E1286" s="59"/>
    </row>
    <row r="1287" spans="3:5" ht="17.45" customHeight="1">
      <c r="C1287" s="58"/>
      <c r="D1287" s="49"/>
      <c r="E1287" s="59"/>
    </row>
    <row r="1288" spans="3:5" ht="17.45" customHeight="1">
      <c r="C1288" s="58"/>
      <c r="D1288" s="49"/>
      <c r="E1288" s="59"/>
    </row>
    <row r="1289" spans="3:5" ht="17.45" customHeight="1">
      <c r="C1289" s="58"/>
      <c r="D1289" s="49"/>
      <c r="E1289" s="59"/>
    </row>
    <row r="1290" spans="3:5" ht="17.45" customHeight="1">
      <c r="C1290" s="58"/>
      <c r="D1290" s="49"/>
      <c r="E1290" s="59"/>
    </row>
    <row r="1291" spans="3:5" ht="17.45" customHeight="1">
      <c r="C1291" s="58"/>
      <c r="D1291" s="49"/>
      <c r="E1291" s="59"/>
    </row>
    <row r="1292" spans="3:5" ht="17.45" customHeight="1">
      <c r="C1292" s="58"/>
      <c r="D1292" s="49"/>
      <c r="E1292" s="59"/>
    </row>
    <row r="1293" spans="3:5" ht="17.45" customHeight="1">
      <c r="C1293" s="58"/>
      <c r="D1293" s="49"/>
      <c r="E1293" s="59"/>
    </row>
    <row r="1294" spans="3:5" ht="17.45" customHeight="1">
      <c r="C1294" s="58"/>
      <c r="D1294" s="49"/>
      <c r="E1294" s="59"/>
    </row>
    <row r="1295" spans="3:5" ht="17.45" customHeight="1">
      <c r="C1295" s="58"/>
      <c r="D1295" s="49"/>
      <c r="E1295" s="59"/>
    </row>
    <row r="1296" spans="3:5" ht="17.45" customHeight="1">
      <c r="C1296" s="58"/>
      <c r="D1296" s="49"/>
      <c r="E1296" s="59"/>
    </row>
    <row r="1297" spans="3:5" ht="17.45" customHeight="1">
      <c r="C1297" s="58"/>
      <c r="D1297" s="49"/>
      <c r="E1297" s="59"/>
    </row>
    <row r="1298" spans="3:5" ht="17.45" customHeight="1">
      <c r="C1298" s="58"/>
      <c r="D1298" s="49"/>
      <c r="E1298" s="59"/>
    </row>
    <row r="1299" spans="3:5" ht="17.45" customHeight="1">
      <c r="C1299" s="58"/>
      <c r="D1299" s="49"/>
      <c r="E1299" s="59"/>
    </row>
    <row r="1300" spans="3:5" ht="17.45" customHeight="1">
      <c r="C1300" s="58"/>
      <c r="D1300" s="49"/>
      <c r="E1300" s="59"/>
    </row>
    <row r="1301" spans="3:5" ht="17.45" customHeight="1">
      <c r="C1301" s="58"/>
      <c r="D1301" s="49"/>
      <c r="E1301" s="59"/>
    </row>
    <row r="1302" spans="3:5" ht="17.45" customHeight="1">
      <c r="C1302" s="58"/>
      <c r="D1302" s="49"/>
      <c r="E1302" s="59"/>
    </row>
    <row r="1303" spans="3:5" ht="17.45" customHeight="1">
      <c r="C1303" s="58"/>
      <c r="D1303" s="49"/>
      <c r="E1303" s="59"/>
    </row>
    <row r="1304" spans="3:5" ht="17.45" customHeight="1">
      <c r="C1304" s="58"/>
      <c r="D1304" s="49"/>
      <c r="E1304" s="59"/>
    </row>
    <row r="1305" spans="3:5" ht="17.45" customHeight="1">
      <c r="C1305" s="58"/>
      <c r="D1305" s="49"/>
      <c r="E1305" s="59"/>
    </row>
    <row r="1306" spans="3:5" ht="17.45" customHeight="1">
      <c r="C1306" s="58"/>
      <c r="D1306" s="49"/>
      <c r="E1306" s="59"/>
    </row>
    <row r="1307" spans="3:5" ht="17.45" customHeight="1">
      <c r="C1307" s="58"/>
      <c r="D1307" s="49"/>
      <c r="E1307" s="59"/>
    </row>
    <row r="1308" spans="3:5" ht="17.45" customHeight="1">
      <c r="C1308" s="58"/>
      <c r="D1308" s="49"/>
      <c r="E1308" s="59"/>
    </row>
    <row r="1309" spans="3:5" ht="17.45" customHeight="1">
      <c r="C1309" s="58"/>
      <c r="D1309" s="49"/>
      <c r="E1309" s="59"/>
    </row>
    <row r="1310" spans="3:5" ht="17.45" customHeight="1">
      <c r="C1310" s="58"/>
      <c r="D1310" s="49"/>
      <c r="E1310" s="59"/>
    </row>
    <row r="1311" spans="3:5" ht="17.45" customHeight="1">
      <c r="C1311" s="58"/>
      <c r="D1311" s="49"/>
      <c r="E1311" s="59"/>
    </row>
    <row r="1312" spans="3:5" ht="17.45" customHeight="1">
      <c r="C1312" s="58"/>
      <c r="D1312" s="49"/>
      <c r="E1312" s="59"/>
    </row>
    <row r="1313" spans="3:5" ht="17.45" customHeight="1">
      <c r="C1313" s="58"/>
      <c r="D1313" s="49"/>
      <c r="E1313" s="59"/>
    </row>
    <row r="1314" spans="3:5" ht="17.45" customHeight="1">
      <c r="C1314" s="58"/>
      <c r="D1314" s="49"/>
      <c r="E1314" s="59"/>
    </row>
    <row r="1315" spans="3:5" ht="17.45" customHeight="1">
      <c r="C1315" s="58"/>
      <c r="D1315" s="49"/>
      <c r="E1315" s="59"/>
    </row>
    <row r="1316" spans="3:5" ht="17.45" customHeight="1">
      <c r="C1316" s="58"/>
      <c r="D1316" s="49"/>
      <c r="E1316" s="59"/>
    </row>
    <row r="1317" spans="3:5" ht="17.45" customHeight="1">
      <c r="C1317" s="58"/>
      <c r="D1317" s="49"/>
      <c r="E1317" s="59"/>
    </row>
    <row r="1318" spans="3:5" ht="17.45" customHeight="1">
      <c r="C1318" s="58"/>
      <c r="D1318" s="49"/>
      <c r="E1318" s="59"/>
    </row>
    <row r="1319" spans="3:5" ht="17.45" customHeight="1">
      <c r="C1319" s="58"/>
      <c r="D1319" s="49"/>
      <c r="E1319" s="59"/>
    </row>
    <row r="1320" spans="3:5" ht="17.45" customHeight="1">
      <c r="C1320" s="58"/>
      <c r="D1320" s="49"/>
      <c r="E1320" s="59"/>
    </row>
    <row r="1321" spans="3:5" ht="17.45" customHeight="1">
      <c r="C1321" s="58"/>
      <c r="D1321" s="49"/>
      <c r="E1321" s="59"/>
    </row>
    <row r="1322" spans="3:5" ht="17.45" customHeight="1">
      <c r="C1322" s="58"/>
      <c r="D1322" s="49"/>
      <c r="E1322" s="59"/>
    </row>
    <row r="1323" spans="3:5" ht="17.45" customHeight="1">
      <c r="C1323" s="58"/>
      <c r="D1323" s="49"/>
      <c r="E1323" s="59"/>
    </row>
    <row r="1324" spans="3:5" ht="17.45" customHeight="1">
      <c r="C1324" s="58"/>
      <c r="D1324" s="49"/>
      <c r="E1324" s="59"/>
    </row>
    <row r="1325" spans="3:5" ht="17.45" customHeight="1">
      <c r="C1325" s="58"/>
      <c r="D1325" s="49"/>
      <c r="E1325" s="59"/>
    </row>
    <row r="1326" spans="3:5" ht="17.45" customHeight="1">
      <c r="C1326" s="58"/>
      <c r="D1326" s="49"/>
      <c r="E1326" s="59"/>
    </row>
    <row r="1327" spans="3:5" ht="17.45" customHeight="1">
      <c r="C1327" s="58"/>
      <c r="D1327" s="49"/>
      <c r="E1327" s="59"/>
    </row>
    <row r="1328" spans="3:5" ht="17.45" customHeight="1">
      <c r="C1328" s="58"/>
      <c r="D1328" s="49"/>
      <c r="E1328" s="59"/>
    </row>
    <row r="1329" spans="3:5" ht="17.45" customHeight="1">
      <c r="C1329" s="58"/>
      <c r="D1329" s="49"/>
      <c r="E1329" s="59"/>
    </row>
    <row r="1330" spans="3:5" ht="17.45" customHeight="1">
      <c r="C1330" s="58"/>
      <c r="D1330" s="49"/>
      <c r="E1330" s="59"/>
    </row>
    <row r="1331" spans="3:5" ht="17.45" customHeight="1">
      <c r="C1331" s="58"/>
      <c r="D1331" s="49"/>
      <c r="E1331" s="59"/>
    </row>
    <row r="1332" spans="3:5" ht="17.45" customHeight="1">
      <c r="C1332" s="58"/>
      <c r="D1332" s="49"/>
      <c r="E1332" s="59"/>
    </row>
    <row r="1333" spans="3:5" ht="17.45" customHeight="1">
      <c r="C1333" s="58"/>
      <c r="D1333" s="49"/>
      <c r="E1333" s="59"/>
    </row>
    <row r="1334" spans="3:5" ht="17.45" customHeight="1">
      <c r="C1334" s="58"/>
      <c r="D1334" s="49"/>
      <c r="E1334" s="59"/>
    </row>
    <row r="1335" spans="3:5" ht="17.45" customHeight="1">
      <c r="C1335" s="58"/>
      <c r="D1335" s="49"/>
      <c r="E1335" s="59"/>
    </row>
    <row r="1336" spans="3:5" ht="17.45" customHeight="1">
      <c r="C1336" s="58"/>
      <c r="D1336" s="49"/>
      <c r="E1336" s="59"/>
    </row>
    <row r="1337" spans="3:5" ht="17.45" customHeight="1">
      <c r="C1337" s="58"/>
      <c r="D1337" s="49"/>
      <c r="E1337" s="59"/>
    </row>
    <row r="1338" spans="3:5" ht="17.45" customHeight="1">
      <c r="C1338" s="58"/>
      <c r="D1338" s="49"/>
      <c r="E1338" s="59"/>
    </row>
    <row r="1339" spans="3:5" ht="17.45" customHeight="1">
      <c r="C1339" s="58"/>
      <c r="D1339" s="49"/>
      <c r="E1339" s="59"/>
    </row>
    <row r="1340" spans="3:5" ht="17.45" customHeight="1">
      <c r="C1340" s="58"/>
      <c r="D1340" s="49"/>
      <c r="E1340" s="59"/>
    </row>
    <row r="1341" spans="3:5" ht="17.45" customHeight="1">
      <c r="C1341" s="58"/>
      <c r="D1341" s="49"/>
      <c r="E1341" s="59"/>
    </row>
    <row r="1342" spans="3:5" ht="17.45" customHeight="1">
      <c r="C1342" s="58"/>
      <c r="D1342" s="49"/>
      <c r="E1342" s="59"/>
    </row>
    <row r="1343" spans="3:5" ht="17.45" customHeight="1">
      <c r="C1343" s="58"/>
      <c r="D1343" s="49"/>
      <c r="E1343" s="59"/>
    </row>
    <row r="1344" spans="3:5" ht="17.45" customHeight="1">
      <c r="C1344" s="58"/>
      <c r="D1344" s="49"/>
      <c r="E1344" s="59"/>
    </row>
    <row r="1345" spans="3:5" ht="17.45" customHeight="1">
      <c r="C1345" s="58"/>
      <c r="D1345" s="49"/>
      <c r="E1345" s="59"/>
    </row>
    <row r="1346" spans="3:5" ht="17.45" customHeight="1">
      <c r="C1346" s="58"/>
      <c r="D1346" s="49"/>
      <c r="E1346" s="59"/>
    </row>
    <row r="1347" spans="3:5" ht="17.45" customHeight="1">
      <c r="C1347" s="58"/>
      <c r="D1347" s="49"/>
      <c r="E1347" s="59"/>
    </row>
    <row r="1348" spans="3:5" ht="17.45" customHeight="1">
      <c r="C1348" s="58"/>
      <c r="D1348" s="49"/>
      <c r="E1348" s="59"/>
    </row>
    <row r="1349" spans="3:5" ht="17.45" customHeight="1">
      <c r="C1349" s="58"/>
      <c r="D1349" s="49"/>
      <c r="E1349" s="59"/>
    </row>
    <row r="1350" spans="3:5" ht="17.45" customHeight="1">
      <c r="C1350" s="58"/>
      <c r="D1350" s="49"/>
      <c r="E1350" s="59"/>
    </row>
    <row r="1351" spans="3:5" ht="17.45" customHeight="1">
      <c r="C1351" s="58"/>
      <c r="D1351" s="49"/>
      <c r="E1351" s="59"/>
    </row>
    <row r="1352" spans="3:5" ht="17.45" customHeight="1">
      <c r="C1352" s="58"/>
      <c r="D1352" s="49"/>
      <c r="E1352" s="59"/>
    </row>
    <row r="1353" spans="3:5" ht="17.45" customHeight="1">
      <c r="C1353" s="58"/>
      <c r="D1353" s="49"/>
      <c r="E1353" s="59"/>
    </row>
    <row r="1354" spans="3:5" ht="17.45" customHeight="1">
      <c r="C1354" s="58"/>
      <c r="D1354" s="49"/>
      <c r="E1354" s="59"/>
    </row>
    <row r="1355" spans="3:5" ht="17.45" customHeight="1">
      <c r="C1355" s="58"/>
      <c r="D1355" s="49"/>
      <c r="E1355" s="59"/>
    </row>
    <row r="1356" spans="3:5" ht="17.45" customHeight="1">
      <c r="C1356" s="58"/>
      <c r="D1356" s="49"/>
      <c r="E1356" s="59"/>
    </row>
    <row r="1357" spans="3:5" ht="17.45" customHeight="1">
      <c r="C1357" s="58"/>
      <c r="D1357" s="49"/>
      <c r="E1357" s="59"/>
    </row>
    <row r="1358" spans="3:5" ht="17.45" customHeight="1">
      <c r="C1358" s="58"/>
      <c r="D1358" s="49"/>
      <c r="E1358" s="59"/>
    </row>
    <row r="1359" spans="3:5" ht="17.45" customHeight="1">
      <c r="C1359" s="58"/>
      <c r="D1359" s="49"/>
      <c r="E1359" s="59"/>
    </row>
    <row r="1360" spans="3:5" ht="17.45" customHeight="1">
      <c r="C1360" s="58"/>
      <c r="D1360" s="49"/>
      <c r="E1360" s="59"/>
    </row>
    <row r="1361" spans="3:5" ht="17.45" customHeight="1">
      <c r="C1361" s="58"/>
      <c r="D1361" s="49"/>
      <c r="E1361" s="59"/>
    </row>
    <row r="1362" spans="3:5" ht="17.45" customHeight="1">
      <c r="C1362" s="58"/>
      <c r="D1362" s="49"/>
      <c r="E1362" s="59"/>
    </row>
    <row r="1363" spans="3:5" ht="17.45" customHeight="1">
      <c r="C1363" s="58"/>
      <c r="D1363" s="49"/>
      <c r="E1363" s="59"/>
    </row>
    <row r="1364" spans="3:5" ht="17.45" customHeight="1">
      <c r="C1364" s="58"/>
      <c r="D1364" s="49"/>
      <c r="E1364" s="59"/>
    </row>
    <row r="1365" spans="3:5" ht="17.45" customHeight="1">
      <c r="C1365" s="58"/>
      <c r="D1365" s="49"/>
      <c r="E1365" s="59"/>
    </row>
    <row r="1366" spans="3:5" ht="17.45" customHeight="1">
      <c r="C1366" s="58"/>
      <c r="D1366" s="49"/>
      <c r="E1366" s="59"/>
    </row>
    <row r="1367" spans="3:5" ht="17.45" customHeight="1">
      <c r="C1367" s="58"/>
      <c r="D1367" s="49"/>
      <c r="E1367" s="59"/>
    </row>
    <row r="1368" spans="3:5" ht="17.45" customHeight="1">
      <c r="C1368" s="58"/>
      <c r="D1368" s="49"/>
      <c r="E1368" s="59"/>
    </row>
    <row r="1369" spans="3:5" ht="17.45" customHeight="1">
      <c r="C1369" s="58"/>
      <c r="D1369" s="49"/>
      <c r="E1369" s="59"/>
    </row>
    <row r="1370" spans="3:5" ht="17.45" customHeight="1">
      <c r="C1370" s="58"/>
      <c r="D1370" s="49"/>
      <c r="E1370" s="59"/>
    </row>
    <row r="1371" spans="3:5" ht="17.45" customHeight="1">
      <c r="C1371" s="58"/>
      <c r="D1371" s="49"/>
      <c r="E1371" s="59"/>
    </row>
    <row r="1372" spans="3:5" ht="17.45" customHeight="1">
      <c r="C1372" s="58"/>
      <c r="D1372" s="49"/>
      <c r="E1372" s="59"/>
    </row>
    <row r="1373" spans="3:5" ht="17.45" customHeight="1">
      <c r="C1373" s="58"/>
      <c r="D1373" s="49"/>
      <c r="E1373" s="59"/>
    </row>
    <row r="1374" spans="3:5" ht="17.45" customHeight="1">
      <c r="C1374" s="58"/>
      <c r="D1374" s="49"/>
      <c r="E1374" s="59"/>
    </row>
    <row r="1375" spans="3:5" ht="17.45" customHeight="1">
      <c r="C1375" s="58"/>
      <c r="D1375" s="49"/>
      <c r="E1375" s="59"/>
    </row>
    <row r="1376" spans="3:5" ht="17.45" customHeight="1">
      <c r="C1376" s="58"/>
      <c r="D1376" s="49"/>
      <c r="E1376" s="59"/>
    </row>
    <row r="1377" spans="3:5" ht="17.45" customHeight="1">
      <c r="C1377" s="58"/>
      <c r="D1377" s="49"/>
      <c r="E1377" s="59"/>
    </row>
    <row r="1378" spans="3:5" ht="17.45" customHeight="1">
      <c r="C1378" s="58"/>
      <c r="D1378" s="49"/>
      <c r="E1378" s="59"/>
    </row>
    <row r="1379" spans="3:5" ht="17.45" customHeight="1">
      <c r="C1379" s="58"/>
      <c r="D1379" s="49"/>
      <c r="E1379" s="59"/>
    </row>
    <row r="1380" spans="3:5" ht="17.45" customHeight="1">
      <c r="C1380" s="58"/>
      <c r="D1380" s="49"/>
      <c r="E1380" s="59"/>
    </row>
    <row r="1381" spans="3:5" ht="17.45" customHeight="1">
      <c r="C1381" s="58"/>
      <c r="D1381" s="49"/>
      <c r="E1381" s="59"/>
    </row>
    <row r="1382" spans="3:5" ht="17.45" customHeight="1">
      <c r="C1382" s="58"/>
      <c r="D1382" s="49"/>
      <c r="E1382" s="59"/>
    </row>
    <row r="1383" spans="3:5" ht="17.45" customHeight="1">
      <c r="C1383" s="58"/>
      <c r="D1383" s="49"/>
      <c r="E1383" s="59"/>
    </row>
    <row r="1384" spans="3:5" ht="17.45" customHeight="1">
      <c r="C1384" s="58"/>
      <c r="D1384" s="49"/>
      <c r="E1384" s="59"/>
    </row>
    <row r="1385" spans="3:5" ht="17.45" customHeight="1">
      <c r="C1385" s="58"/>
      <c r="D1385" s="49"/>
      <c r="E1385" s="59"/>
    </row>
    <row r="1386" spans="3:5" ht="17.45" customHeight="1">
      <c r="C1386" s="58"/>
      <c r="D1386" s="49"/>
      <c r="E1386" s="59"/>
    </row>
    <row r="1387" spans="3:5" ht="17.45" customHeight="1">
      <c r="C1387" s="58"/>
      <c r="D1387" s="49"/>
      <c r="E1387" s="59"/>
    </row>
    <row r="1388" spans="3:5" ht="17.45" customHeight="1">
      <c r="C1388" s="58"/>
      <c r="D1388" s="49"/>
      <c r="E1388" s="59"/>
    </row>
    <row r="1389" spans="3:5" ht="17.45" customHeight="1">
      <c r="C1389" s="58"/>
      <c r="D1389" s="49"/>
      <c r="E1389" s="59"/>
    </row>
    <row r="1390" spans="3:5" ht="17.45" customHeight="1">
      <c r="C1390" s="58"/>
      <c r="D1390" s="49"/>
      <c r="E1390" s="59"/>
    </row>
    <row r="1391" spans="3:5" ht="17.45" customHeight="1">
      <c r="C1391" s="58"/>
      <c r="D1391" s="49"/>
      <c r="E1391" s="59"/>
    </row>
    <row r="1392" spans="3:5" ht="17.45" customHeight="1">
      <c r="C1392" s="58"/>
      <c r="D1392" s="49"/>
      <c r="E1392" s="59"/>
    </row>
    <row r="1393" spans="3:5" ht="17.45" customHeight="1">
      <c r="C1393" s="58"/>
      <c r="D1393" s="49"/>
      <c r="E1393" s="59"/>
    </row>
    <row r="1394" spans="3:5" ht="17.45" customHeight="1">
      <c r="C1394" s="58"/>
      <c r="D1394" s="49"/>
      <c r="E1394" s="59"/>
    </row>
    <row r="1395" spans="3:5" ht="17.45" customHeight="1">
      <c r="C1395" s="58"/>
      <c r="D1395" s="49"/>
      <c r="E1395" s="59"/>
    </row>
    <row r="1396" spans="3:5" ht="17.45" customHeight="1">
      <c r="C1396" s="58"/>
      <c r="D1396" s="49"/>
      <c r="E1396" s="59"/>
    </row>
    <row r="1397" spans="3:5" ht="17.45" customHeight="1">
      <c r="C1397" s="58"/>
      <c r="D1397" s="49"/>
      <c r="E1397" s="59"/>
    </row>
    <row r="1398" spans="3:5" ht="17.45" customHeight="1">
      <c r="C1398" s="58"/>
      <c r="D1398" s="49"/>
      <c r="E1398" s="59"/>
    </row>
    <row r="1399" spans="3:5" ht="17.45" customHeight="1">
      <c r="C1399" s="58"/>
      <c r="D1399" s="49"/>
      <c r="E1399" s="59"/>
    </row>
    <row r="1400" spans="3:5" ht="17.45" customHeight="1">
      <c r="C1400" s="58"/>
      <c r="D1400" s="49"/>
      <c r="E1400" s="59"/>
    </row>
    <row r="1401" spans="3:5" ht="17.45" customHeight="1">
      <c r="C1401" s="58"/>
      <c r="D1401" s="49"/>
      <c r="E1401" s="59"/>
    </row>
    <row r="1402" spans="3:5" ht="17.45" customHeight="1">
      <c r="C1402" s="58"/>
      <c r="D1402" s="49"/>
      <c r="E1402" s="59"/>
    </row>
    <row r="1403" spans="3:5" ht="17.45" customHeight="1">
      <c r="C1403" s="58"/>
      <c r="D1403" s="49"/>
      <c r="E1403" s="59"/>
    </row>
    <row r="1404" spans="3:5" ht="17.45" customHeight="1">
      <c r="C1404" s="58"/>
      <c r="D1404" s="49"/>
      <c r="E1404" s="59"/>
    </row>
    <row r="1405" spans="3:5" ht="17.45" customHeight="1">
      <c r="C1405" s="58"/>
      <c r="D1405" s="49"/>
      <c r="E1405" s="59"/>
    </row>
    <row r="1406" spans="3:5" ht="17.45" customHeight="1">
      <c r="C1406" s="58"/>
      <c r="D1406" s="49"/>
      <c r="E1406" s="59"/>
    </row>
    <row r="1407" spans="3:5" ht="17.45" customHeight="1">
      <c r="C1407" s="58"/>
      <c r="D1407" s="49"/>
      <c r="E1407" s="59"/>
    </row>
    <row r="1408" spans="3:5" ht="17.45" customHeight="1">
      <c r="C1408" s="58"/>
      <c r="D1408" s="49"/>
      <c r="E1408" s="59"/>
    </row>
    <row r="1409" spans="3:5" ht="17.45" customHeight="1">
      <c r="C1409" s="58"/>
      <c r="D1409" s="49"/>
      <c r="E1409" s="59"/>
    </row>
    <row r="1410" spans="3:5" ht="17.45" customHeight="1">
      <c r="C1410" s="58"/>
      <c r="D1410" s="49"/>
      <c r="E1410" s="59"/>
    </row>
    <row r="1411" spans="3:5" ht="17.45" customHeight="1">
      <c r="C1411" s="58"/>
      <c r="D1411" s="49"/>
      <c r="E1411" s="59"/>
    </row>
    <row r="1412" spans="3:5" ht="17.45" customHeight="1">
      <c r="C1412" s="58"/>
      <c r="D1412" s="49"/>
      <c r="E1412" s="59"/>
    </row>
    <row r="1413" spans="3:5" ht="17.45" customHeight="1">
      <c r="C1413" s="58"/>
      <c r="D1413" s="49"/>
      <c r="E1413" s="59"/>
    </row>
    <row r="1414" spans="3:5" ht="17.45" customHeight="1">
      <c r="C1414" s="58"/>
      <c r="D1414" s="49"/>
      <c r="E1414" s="59"/>
    </row>
    <row r="1415" spans="3:5" ht="17.45" customHeight="1">
      <c r="C1415" s="58"/>
      <c r="D1415" s="49"/>
      <c r="E1415" s="59"/>
    </row>
    <row r="1416" spans="3:5" ht="17.45" customHeight="1">
      <c r="C1416" s="58"/>
      <c r="D1416" s="49"/>
      <c r="E1416" s="59"/>
    </row>
    <row r="1417" spans="3:5" ht="17.45" customHeight="1">
      <c r="C1417" s="58"/>
      <c r="D1417" s="49"/>
      <c r="E1417" s="59"/>
    </row>
    <row r="1418" spans="3:5" ht="17.45" customHeight="1">
      <c r="C1418" s="58"/>
      <c r="D1418" s="49"/>
      <c r="E1418" s="59"/>
    </row>
    <row r="1419" spans="3:5" ht="17.45" customHeight="1">
      <c r="C1419" s="58"/>
      <c r="D1419" s="49"/>
      <c r="E1419" s="59"/>
    </row>
    <row r="1420" spans="3:5" ht="17.45" customHeight="1">
      <c r="C1420" s="58"/>
      <c r="D1420" s="49"/>
      <c r="E1420" s="59"/>
    </row>
    <row r="1421" spans="3:5" ht="17.45" customHeight="1">
      <c r="C1421" s="58"/>
      <c r="D1421" s="49"/>
      <c r="E1421" s="59"/>
    </row>
    <row r="1422" spans="3:5" ht="17.45" customHeight="1">
      <c r="C1422" s="58"/>
      <c r="D1422" s="49"/>
      <c r="E1422" s="59"/>
    </row>
    <row r="1423" spans="3:5" ht="17.45" customHeight="1">
      <c r="C1423" s="58"/>
      <c r="D1423" s="49"/>
      <c r="E1423" s="59"/>
    </row>
    <row r="1424" spans="3:5" ht="17.45" customHeight="1">
      <c r="C1424" s="58"/>
      <c r="D1424" s="49"/>
      <c r="E1424" s="59"/>
    </row>
    <row r="1425" spans="3:5" ht="17.45" customHeight="1">
      <c r="C1425" s="58"/>
      <c r="D1425" s="49"/>
      <c r="E1425" s="59"/>
    </row>
    <row r="1426" spans="3:5" ht="17.45" customHeight="1">
      <c r="C1426" s="58"/>
      <c r="D1426" s="49"/>
      <c r="E1426" s="59"/>
    </row>
    <row r="1427" spans="3:5" ht="17.45" customHeight="1">
      <c r="C1427" s="58"/>
      <c r="D1427" s="49"/>
      <c r="E1427" s="59"/>
    </row>
    <row r="1428" spans="3:5" ht="17.45" customHeight="1">
      <c r="C1428" s="58"/>
      <c r="D1428" s="49"/>
      <c r="E1428" s="59"/>
    </row>
    <row r="1429" spans="3:5" ht="17.45" customHeight="1">
      <c r="C1429" s="58"/>
      <c r="D1429" s="49"/>
      <c r="E1429" s="59"/>
    </row>
    <row r="1430" spans="3:5" ht="17.45" customHeight="1">
      <c r="C1430" s="58"/>
      <c r="D1430" s="49"/>
      <c r="E1430" s="59"/>
    </row>
    <row r="1431" spans="3:5" ht="17.45" customHeight="1">
      <c r="C1431" s="58"/>
      <c r="D1431" s="49"/>
      <c r="E1431" s="59"/>
    </row>
    <row r="1432" spans="3:5" ht="17.45" customHeight="1">
      <c r="C1432" s="58"/>
      <c r="D1432" s="49"/>
      <c r="E1432" s="59"/>
    </row>
    <row r="1433" spans="3:5" ht="17.45" customHeight="1">
      <c r="C1433" s="58"/>
      <c r="D1433" s="49"/>
      <c r="E1433" s="59"/>
    </row>
    <row r="1434" spans="3:5" ht="17.45" customHeight="1">
      <c r="C1434" s="58"/>
      <c r="D1434" s="49"/>
      <c r="E1434" s="59"/>
    </row>
    <row r="1435" spans="3:5" ht="17.45" customHeight="1">
      <c r="C1435" s="58"/>
      <c r="D1435" s="49"/>
      <c r="E1435" s="59"/>
    </row>
    <row r="1436" spans="3:5" ht="17.45" customHeight="1">
      <c r="C1436" s="58"/>
      <c r="D1436" s="49"/>
      <c r="E1436" s="59"/>
    </row>
    <row r="1437" spans="3:5" ht="17.45" customHeight="1">
      <c r="C1437" s="58"/>
      <c r="D1437" s="49"/>
      <c r="E1437" s="59"/>
    </row>
    <row r="1438" spans="3:5" ht="17.45" customHeight="1">
      <c r="C1438" s="58"/>
      <c r="D1438" s="49"/>
      <c r="E1438" s="59"/>
    </row>
    <row r="1439" spans="3:5" ht="17.45" customHeight="1">
      <c r="C1439" s="58"/>
      <c r="D1439" s="49"/>
      <c r="E1439" s="59"/>
    </row>
    <row r="1440" spans="3:5" ht="17.45" customHeight="1">
      <c r="C1440" s="58"/>
      <c r="D1440" s="49"/>
      <c r="E1440" s="59"/>
    </row>
    <row r="1441" spans="3:5" ht="17.45" customHeight="1">
      <c r="C1441" s="58"/>
      <c r="D1441" s="49"/>
      <c r="E1441" s="59"/>
    </row>
    <row r="1442" spans="3:5" ht="17.45" customHeight="1">
      <c r="C1442" s="58"/>
      <c r="D1442" s="49"/>
      <c r="E1442" s="59"/>
    </row>
    <row r="1443" spans="3:5" ht="17.45" customHeight="1">
      <c r="C1443" s="58"/>
      <c r="D1443" s="49"/>
      <c r="E1443" s="59"/>
    </row>
    <row r="1444" spans="3:5" ht="17.45" customHeight="1">
      <c r="C1444" s="58"/>
      <c r="D1444" s="49"/>
      <c r="E1444" s="59"/>
    </row>
    <row r="1445" spans="3:5" ht="17.45" customHeight="1">
      <c r="C1445" s="58"/>
      <c r="D1445" s="49"/>
      <c r="E1445" s="59"/>
    </row>
    <row r="1446" spans="3:5" ht="17.45" customHeight="1">
      <c r="C1446" s="58"/>
      <c r="D1446" s="49"/>
      <c r="E1446" s="59"/>
    </row>
    <row r="1447" spans="3:5" ht="17.45" customHeight="1">
      <c r="C1447" s="58"/>
      <c r="D1447" s="49"/>
      <c r="E1447" s="59"/>
    </row>
    <row r="1448" spans="3:5" ht="17.45" customHeight="1">
      <c r="C1448" s="58"/>
      <c r="D1448" s="49"/>
      <c r="E1448" s="59"/>
    </row>
    <row r="1449" spans="3:5" ht="17.45" customHeight="1">
      <c r="C1449" s="58"/>
      <c r="D1449" s="49"/>
      <c r="E1449" s="59"/>
    </row>
    <row r="1450" spans="3:5" ht="17.45" customHeight="1">
      <c r="C1450" s="58"/>
      <c r="D1450" s="49"/>
      <c r="E1450" s="59"/>
    </row>
    <row r="1451" spans="3:5" ht="17.45" customHeight="1">
      <c r="C1451" s="58"/>
      <c r="D1451" s="49"/>
      <c r="E1451" s="59"/>
    </row>
    <row r="1452" spans="3:5" ht="17.45" customHeight="1">
      <c r="C1452" s="58"/>
      <c r="D1452" s="49"/>
      <c r="E1452" s="59"/>
    </row>
    <row r="1453" spans="3:5" ht="17.45" customHeight="1">
      <c r="C1453" s="58"/>
      <c r="D1453" s="49"/>
      <c r="E1453" s="59"/>
    </row>
    <row r="1454" spans="3:5" ht="17.45" customHeight="1">
      <c r="C1454" s="58"/>
      <c r="D1454" s="49"/>
      <c r="E1454" s="59"/>
    </row>
    <row r="1455" spans="3:5" ht="17.45" customHeight="1">
      <c r="C1455" s="58"/>
      <c r="D1455" s="49"/>
      <c r="E1455" s="59"/>
    </row>
    <row r="1456" spans="3:5" ht="17.45" customHeight="1">
      <c r="C1456" s="58"/>
      <c r="D1456" s="49"/>
      <c r="E1456" s="59"/>
    </row>
    <row r="1457" spans="3:5" ht="17.45" customHeight="1">
      <c r="C1457" s="58"/>
      <c r="D1457" s="49"/>
      <c r="E1457" s="59"/>
    </row>
    <row r="1458" spans="3:5" ht="17.45" customHeight="1">
      <c r="C1458" s="58"/>
      <c r="D1458" s="49"/>
      <c r="E1458" s="59"/>
    </row>
    <row r="1459" spans="3:5" ht="17.45" customHeight="1">
      <c r="C1459" s="58"/>
      <c r="D1459" s="49"/>
      <c r="E1459" s="59"/>
    </row>
    <row r="1460" spans="3:5" ht="17.45" customHeight="1">
      <c r="C1460" s="58"/>
      <c r="D1460" s="49"/>
      <c r="E1460" s="59"/>
    </row>
    <row r="1461" spans="3:5" ht="17.45" customHeight="1">
      <c r="C1461" s="58"/>
      <c r="D1461" s="49"/>
      <c r="E1461" s="59"/>
    </row>
    <row r="1462" spans="3:5" ht="17.45" customHeight="1">
      <c r="C1462" s="58"/>
      <c r="D1462" s="49"/>
      <c r="E1462" s="59"/>
    </row>
    <row r="1463" spans="3:5" ht="17.45" customHeight="1">
      <c r="C1463" s="58"/>
      <c r="D1463" s="49"/>
      <c r="E1463" s="59"/>
    </row>
    <row r="1464" spans="3:5" ht="17.45" customHeight="1">
      <c r="C1464" s="58"/>
      <c r="D1464" s="49"/>
      <c r="E1464" s="59"/>
    </row>
    <row r="1465" spans="3:5" ht="17.45" customHeight="1">
      <c r="C1465" s="58"/>
      <c r="D1465" s="49"/>
      <c r="E1465" s="59"/>
    </row>
    <row r="1466" spans="3:5" ht="17.45" customHeight="1">
      <c r="C1466" s="58"/>
      <c r="D1466" s="49"/>
      <c r="E1466" s="59"/>
    </row>
    <row r="1467" spans="3:5" ht="17.45" customHeight="1">
      <c r="C1467" s="58"/>
      <c r="D1467" s="49"/>
      <c r="E1467" s="59"/>
    </row>
    <row r="1468" spans="3:5" ht="17.45" customHeight="1">
      <c r="C1468" s="58"/>
      <c r="D1468" s="49"/>
      <c r="E1468" s="59"/>
    </row>
    <row r="1469" spans="3:5" ht="17.45" customHeight="1">
      <c r="C1469" s="58"/>
      <c r="D1469" s="49"/>
      <c r="E1469" s="59"/>
    </row>
    <row r="1470" spans="3:5" ht="17.45" customHeight="1">
      <c r="C1470" s="58"/>
      <c r="D1470" s="49"/>
      <c r="E1470" s="59"/>
    </row>
    <row r="1471" spans="3:5" ht="17.45" customHeight="1">
      <c r="C1471" s="58"/>
      <c r="D1471" s="49"/>
      <c r="E1471" s="59"/>
    </row>
    <row r="1472" spans="3:5" ht="17.45" customHeight="1">
      <c r="C1472" s="58"/>
      <c r="D1472" s="49"/>
      <c r="E1472" s="59"/>
    </row>
    <row r="1473" spans="3:5" ht="17.45" customHeight="1">
      <c r="C1473" s="58"/>
      <c r="D1473" s="49"/>
      <c r="E1473" s="59"/>
    </row>
    <row r="1474" spans="3:5" ht="17.45" customHeight="1">
      <c r="C1474" s="58"/>
      <c r="D1474" s="49"/>
      <c r="E1474" s="59"/>
    </row>
    <row r="1475" spans="3:5" ht="17.45" customHeight="1">
      <c r="C1475" s="58"/>
      <c r="D1475" s="49"/>
      <c r="E1475" s="59"/>
    </row>
    <row r="1476" spans="3:5" ht="17.45" customHeight="1">
      <c r="C1476" s="58"/>
      <c r="D1476" s="49"/>
      <c r="E1476" s="59"/>
    </row>
    <row r="1477" spans="3:5" ht="17.45" customHeight="1">
      <c r="C1477" s="58"/>
      <c r="D1477" s="49"/>
      <c r="E1477" s="59"/>
    </row>
    <row r="1478" spans="3:5" ht="17.45" customHeight="1">
      <c r="C1478" s="58"/>
      <c r="D1478" s="49"/>
      <c r="E1478" s="59"/>
    </row>
    <row r="1479" spans="3:5" ht="17.45" customHeight="1">
      <c r="C1479" s="58"/>
      <c r="D1479" s="49"/>
      <c r="E1479" s="59"/>
    </row>
    <row r="1480" spans="3:5" ht="17.45" customHeight="1">
      <c r="C1480" s="58"/>
      <c r="D1480" s="49"/>
      <c r="E1480" s="59"/>
    </row>
    <row r="1481" spans="3:5" ht="17.45" customHeight="1">
      <c r="C1481" s="58"/>
      <c r="D1481" s="49"/>
      <c r="E1481" s="59"/>
    </row>
    <row r="1482" spans="3:5" ht="17.45" customHeight="1">
      <c r="C1482" s="58"/>
      <c r="D1482" s="49"/>
      <c r="E1482" s="59"/>
    </row>
    <row r="1483" spans="3:5" ht="17.45" customHeight="1">
      <c r="C1483" s="58"/>
      <c r="D1483" s="49"/>
      <c r="E1483" s="59"/>
    </row>
    <row r="1484" spans="3:5" ht="17.45" customHeight="1">
      <c r="C1484" s="58"/>
      <c r="D1484" s="49"/>
      <c r="E1484" s="59"/>
    </row>
    <row r="1485" spans="3:5" ht="17.45" customHeight="1">
      <c r="C1485" s="58"/>
      <c r="D1485" s="49"/>
      <c r="E1485" s="59"/>
    </row>
    <row r="1486" spans="3:5" ht="17.45" customHeight="1">
      <c r="C1486" s="58"/>
      <c r="D1486" s="49"/>
      <c r="E1486" s="59"/>
    </row>
    <row r="1487" spans="3:5" ht="17.45" customHeight="1">
      <c r="C1487" s="58"/>
      <c r="D1487" s="49"/>
      <c r="E1487" s="59"/>
    </row>
    <row r="1488" spans="3:5" ht="17.45" customHeight="1">
      <c r="C1488" s="58"/>
      <c r="D1488" s="49"/>
      <c r="E1488" s="59"/>
    </row>
    <row r="1489" spans="3:5" ht="17.45" customHeight="1">
      <c r="C1489" s="58"/>
      <c r="D1489" s="49"/>
      <c r="E1489" s="59"/>
    </row>
    <row r="1490" spans="3:5" ht="17.45" customHeight="1">
      <c r="C1490" s="58"/>
      <c r="D1490" s="49"/>
      <c r="E1490" s="59"/>
    </row>
    <row r="1491" spans="3:5" ht="17.45" customHeight="1">
      <c r="C1491" s="58"/>
      <c r="D1491" s="49"/>
      <c r="E1491" s="59"/>
    </row>
    <row r="1492" spans="3:5" ht="17.45" customHeight="1">
      <c r="C1492" s="58"/>
      <c r="D1492" s="49"/>
      <c r="E1492" s="59"/>
    </row>
    <row r="1493" spans="3:5" ht="17.45" customHeight="1">
      <c r="C1493" s="58"/>
      <c r="D1493" s="49"/>
      <c r="E1493" s="59"/>
    </row>
    <row r="1494" spans="3:5" ht="17.45" customHeight="1">
      <c r="C1494" s="58"/>
      <c r="D1494" s="49"/>
      <c r="E1494" s="59"/>
    </row>
    <row r="1495" spans="3:5" ht="17.45" customHeight="1">
      <c r="C1495" s="58"/>
      <c r="D1495" s="49"/>
      <c r="E1495" s="59"/>
    </row>
    <row r="1496" spans="3:5" ht="17.45" customHeight="1">
      <c r="C1496" s="58"/>
      <c r="D1496" s="49"/>
      <c r="E1496" s="59"/>
    </row>
    <row r="1497" spans="3:5" ht="17.45" customHeight="1">
      <c r="C1497" s="58"/>
      <c r="D1497" s="49"/>
      <c r="E1497" s="59"/>
    </row>
    <row r="1498" spans="3:5" ht="17.45" customHeight="1">
      <c r="C1498" s="58"/>
      <c r="D1498" s="49"/>
      <c r="E1498" s="59"/>
    </row>
    <row r="1499" spans="3:5" ht="17.45" customHeight="1">
      <c r="C1499" s="58"/>
      <c r="D1499" s="49"/>
      <c r="E1499" s="59"/>
    </row>
    <row r="1500" spans="3:5" ht="17.45" customHeight="1">
      <c r="C1500" s="58"/>
      <c r="D1500" s="49"/>
      <c r="E1500" s="59"/>
    </row>
    <row r="1501" spans="3:5" ht="17.45" customHeight="1">
      <c r="C1501" s="58"/>
      <c r="D1501" s="49"/>
      <c r="E1501" s="59"/>
    </row>
    <row r="1502" spans="3:5" ht="17.45" customHeight="1">
      <c r="C1502" s="58"/>
      <c r="D1502" s="49"/>
      <c r="E1502" s="59"/>
    </row>
    <row r="1503" spans="3:5" ht="17.45" customHeight="1">
      <c r="C1503" s="58"/>
      <c r="D1503" s="49"/>
      <c r="E1503" s="59"/>
    </row>
    <row r="1504" spans="3:5" ht="17.45" customHeight="1">
      <c r="C1504" s="58"/>
      <c r="D1504" s="49"/>
      <c r="E1504" s="59"/>
    </row>
    <row r="1505" spans="3:5" ht="17.45" customHeight="1">
      <c r="C1505" s="58"/>
      <c r="D1505" s="49"/>
      <c r="E1505" s="59"/>
    </row>
    <row r="1506" spans="3:5" ht="17.45" customHeight="1">
      <c r="C1506" s="58"/>
      <c r="D1506" s="49"/>
      <c r="E1506" s="59"/>
    </row>
    <row r="1507" spans="3:5" ht="17.45" customHeight="1">
      <c r="C1507" s="58"/>
      <c r="D1507" s="49"/>
      <c r="E1507" s="59"/>
    </row>
    <row r="1508" spans="3:5" ht="17.45" customHeight="1">
      <c r="C1508" s="58"/>
      <c r="D1508" s="49"/>
      <c r="E1508" s="59"/>
    </row>
    <row r="1509" spans="3:5" ht="17.45" customHeight="1">
      <c r="C1509" s="58"/>
      <c r="D1509" s="49"/>
      <c r="E1509" s="59"/>
    </row>
    <row r="1510" spans="3:5" ht="17.45" customHeight="1">
      <c r="C1510" s="58"/>
      <c r="D1510" s="49"/>
      <c r="E1510" s="59"/>
    </row>
    <row r="1511" spans="3:5" ht="17.45" customHeight="1">
      <c r="C1511" s="58"/>
      <c r="D1511" s="49"/>
      <c r="E1511" s="59"/>
    </row>
    <row r="1512" spans="3:5" ht="17.45" customHeight="1">
      <c r="C1512" s="58"/>
      <c r="D1512" s="49"/>
      <c r="E1512" s="59"/>
    </row>
    <row r="1513" spans="3:5" ht="17.45" customHeight="1">
      <c r="C1513" s="58"/>
      <c r="D1513" s="49"/>
      <c r="E1513" s="59"/>
    </row>
    <row r="1514" spans="3:5" ht="17.45" customHeight="1">
      <c r="C1514" s="58"/>
      <c r="D1514" s="49"/>
      <c r="E1514" s="59"/>
    </row>
    <row r="1515" spans="3:5" ht="17.45" customHeight="1">
      <c r="C1515" s="58"/>
      <c r="D1515" s="49"/>
      <c r="E1515" s="59"/>
    </row>
    <row r="1516" spans="3:5" ht="17.45" customHeight="1">
      <c r="C1516" s="58"/>
      <c r="D1516" s="49"/>
      <c r="E1516" s="59"/>
    </row>
    <row r="1517" spans="3:5" ht="17.45" customHeight="1">
      <c r="C1517" s="58"/>
      <c r="D1517" s="49"/>
      <c r="E1517" s="59"/>
    </row>
    <row r="1518" spans="3:5" ht="17.45" customHeight="1">
      <c r="C1518" s="58"/>
      <c r="D1518" s="49"/>
      <c r="E1518" s="59"/>
    </row>
    <row r="1519" spans="3:5" ht="17.45" customHeight="1">
      <c r="C1519" s="58"/>
      <c r="D1519" s="49"/>
      <c r="E1519" s="59"/>
    </row>
    <row r="1520" spans="3:5" ht="17.45" customHeight="1">
      <c r="C1520" s="58"/>
      <c r="D1520" s="49"/>
      <c r="E1520" s="59"/>
    </row>
    <row r="1521" spans="3:5" ht="17.45" customHeight="1">
      <c r="C1521" s="58"/>
      <c r="D1521" s="49"/>
      <c r="E1521" s="59"/>
    </row>
    <row r="1522" spans="3:5" ht="17.45" customHeight="1">
      <c r="C1522" s="58"/>
      <c r="D1522" s="49"/>
      <c r="E1522" s="59"/>
    </row>
    <row r="1523" spans="3:5" ht="17.45" customHeight="1">
      <c r="C1523" s="58"/>
      <c r="D1523" s="49"/>
      <c r="E1523" s="59"/>
    </row>
    <row r="1524" spans="3:5" ht="17.45" customHeight="1">
      <c r="C1524" s="58"/>
      <c r="D1524" s="49"/>
      <c r="E1524" s="59"/>
    </row>
    <row r="1525" spans="3:5" ht="17.45" customHeight="1">
      <c r="C1525" s="58"/>
      <c r="D1525" s="49"/>
      <c r="E1525" s="59"/>
    </row>
    <row r="1526" spans="3:5" ht="17.45" customHeight="1">
      <c r="C1526" s="58"/>
      <c r="D1526" s="49"/>
      <c r="E1526" s="59"/>
    </row>
    <row r="1527" spans="3:5" ht="17.45" customHeight="1">
      <c r="C1527" s="58"/>
      <c r="D1527" s="49"/>
      <c r="E1527" s="59"/>
    </row>
    <row r="1528" spans="3:5" ht="17.45" customHeight="1">
      <c r="C1528" s="58"/>
      <c r="D1528" s="49"/>
      <c r="E1528" s="59"/>
    </row>
    <row r="1529" spans="3:5" ht="17.45" customHeight="1">
      <c r="C1529" s="58"/>
      <c r="D1529" s="49"/>
      <c r="E1529" s="59"/>
    </row>
    <row r="1530" spans="3:5" ht="17.45" customHeight="1">
      <c r="C1530" s="58"/>
      <c r="D1530" s="49"/>
      <c r="E1530" s="59"/>
    </row>
    <row r="1531" spans="3:5" ht="17.45" customHeight="1">
      <c r="C1531" s="58"/>
      <c r="D1531" s="49"/>
      <c r="E1531" s="59"/>
    </row>
    <row r="1532" spans="3:5" ht="17.45" customHeight="1">
      <c r="C1532" s="58"/>
      <c r="D1532" s="49"/>
      <c r="E1532" s="59"/>
    </row>
    <row r="1533" spans="3:5" ht="17.45" customHeight="1">
      <c r="C1533" s="58"/>
      <c r="D1533" s="49"/>
      <c r="E1533" s="59"/>
    </row>
    <row r="1534" spans="3:5" ht="17.45" customHeight="1">
      <c r="C1534" s="58"/>
      <c r="D1534" s="49"/>
      <c r="E1534" s="59"/>
    </row>
    <row r="1535" spans="3:5" ht="17.45" customHeight="1">
      <c r="C1535" s="58"/>
      <c r="D1535" s="49"/>
      <c r="E1535" s="59"/>
    </row>
    <row r="1536" spans="3:5" ht="17.45" customHeight="1">
      <c r="C1536" s="58"/>
      <c r="D1536" s="49"/>
      <c r="E1536" s="59"/>
    </row>
    <row r="1537" spans="3:5" ht="17.45" customHeight="1">
      <c r="C1537" s="58"/>
      <c r="D1537" s="49"/>
      <c r="E1537" s="59"/>
    </row>
    <row r="1538" spans="3:5" ht="17.45" customHeight="1">
      <c r="C1538" s="58"/>
      <c r="D1538" s="49"/>
      <c r="E1538" s="59"/>
    </row>
    <row r="1539" spans="3:5" ht="17.45" customHeight="1">
      <c r="C1539" s="58"/>
      <c r="D1539" s="49"/>
      <c r="E1539" s="59"/>
    </row>
    <row r="1540" spans="3:5" ht="17.45" customHeight="1">
      <c r="C1540" s="58"/>
      <c r="D1540" s="49"/>
      <c r="E1540" s="59"/>
    </row>
    <row r="1541" spans="3:5" ht="17.45" customHeight="1">
      <c r="C1541" s="58"/>
      <c r="D1541" s="49"/>
      <c r="E1541" s="59"/>
    </row>
    <row r="1542" spans="3:5" ht="17.45" customHeight="1">
      <c r="C1542" s="58"/>
      <c r="D1542" s="49"/>
      <c r="E1542" s="59"/>
    </row>
    <row r="1543" spans="3:5" ht="17.45" customHeight="1">
      <c r="C1543" s="58"/>
      <c r="D1543" s="49"/>
      <c r="E1543" s="59"/>
    </row>
    <row r="1544" spans="3:5" ht="17.45" customHeight="1">
      <c r="C1544" s="58"/>
      <c r="D1544" s="49"/>
      <c r="E1544" s="59"/>
    </row>
    <row r="1545" spans="3:5" ht="17.45" customHeight="1">
      <c r="C1545" s="58"/>
      <c r="D1545" s="49"/>
      <c r="E1545" s="59"/>
    </row>
    <row r="1546" spans="3:5" ht="17.45" customHeight="1">
      <c r="C1546" s="58"/>
      <c r="D1546" s="49"/>
      <c r="E1546" s="59"/>
    </row>
    <row r="1547" spans="3:5" ht="17.45" customHeight="1">
      <c r="C1547" s="58"/>
      <c r="D1547" s="49"/>
      <c r="E1547" s="59"/>
    </row>
    <row r="1548" spans="3:5" ht="17.45" customHeight="1">
      <c r="C1548" s="58"/>
      <c r="D1548" s="49"/>
      <c r="E1548" s="59"/>
    </row>
    <row r="1549" spans="3:5" ht="17.45" customHeight="1">
      <c r="C1549" s="58"/>
      <c r="D1549" s="49"/>
      <c r="E1549" s="59"/>
    </row>
    <row r="1550" spans="3:5" ht="17.45" customHeight="1">
      <c r="C1550" s="58"/>
      <c r="D1550" s="49"/>
      <c r="E1550" s="59"/>
    </row>
    <row r="1551" spans="3:5" ht="17.45" customHeight="1">
      <c r="C1551" s="58"/>
      <c r="D1551" s="49"/>
      <c r="E1551" s="59"/>
    </row>
    <row r="1552" spans="3:5" ht="17.45" customHeight="1">
      <c r="C1552" s="58"/>
      <c r="D1552" s="49"/>
      <c r="E1552" s="59"/>
    </row>
    <row r="1553" spans="3:5" ht="17.45" customHeight="1">
      <c r="C1553" s="58"/>
      <c r="D1553" s="49"/>
      <c r="E1553" s="59"/>
    </row>
    <row r="1554" spans="3:5" ht="17.45" customHeight="1">
      <c r="C1554" s="58"/>
      <c r="D1554" s="49"/>
      <c r="E1554" s="59"/>
    </row>
    <row r="1555" spans="3:5" ht="17.45" customHeight="1">
      <c r="C1555" s="58"/>
      <c r="D1555" s="49"/>
      <c r="E1555" s="59"/>
    </row>
    <row r="1556" spans="3:5" ht="17.45" customHeight="1">
      <c r="C1556" s="58"/>
      <c r="D1556" s="49"/>
      <c r="E1556" s="59"/>
    </row>
    <row r="1557" spans="3:5" ht="17.45" customHeight="1">
      <c r="C1557" s="58"/>
      <c r="D1557" s="49"/>
      <c r="E1557" s="59"/>
    </row>
    <row r="1558" spans="3:5" ht="17.45" customHeight="1">
      <c r="C1558" s="58"/>
      <c r="D1558" s="49"/>
      <c r="E1558" s="59"/>
    </row>
    <row r="1559" spans="3:5" ht="17.45" customHeight="1">
      <c r="C1559" s="58"/>
      <c r="D1559" s="49"/>
      <c r="E1559" s="59"/>
    </row>
    <row r="1560" spans="3:5" ht="17.45" customHeight="1">
      <c r="C1560" s="58"/>
      <c r="D1560" s="49"/>
      <c r="E1560" s="59"/>
    </row>
    <row r="1561" spans="3:5" ht="17.45" customHeight="1">
      <c r="C1561" s="58"/>
      <c r="D1561" s="49"/>
      <c r="E1561" s="59"/>
    </row>
    <row r="1562" spans="3:5" ht="17.45" customHeight="1">
      <c r="C1562" s="58"/>
      <c r="D1562" s="49"/>
      <c r="E1562" s="59"/>
    </row>
    <row r="1563" spans="3:5" ht="17.45" customHeight="1">
      <c r="C1563" s="58"/>
      <c r="D1563" s="49"/>
      <c r="E1563" s="59"/>
    </row>
    <row r="1564" spans="3:5" ht="17.45" customHeight="1">
      <c r="C1564" s="58"/>
      <c r="D1564" s="49"/>
      <c r="E1564" s="59"/>
    </row>
    <row r="1565" spans="3:5" ht="17.45" customHeight="1">
      <c r="C1565" s="58"/>
      <c r="D1565" s="49"/>
      <c r="E1565" s="59"/>
    </row>
    <row r="1566" spans="3:5" ht="17.45" customHeight="1">
      <c r="C1566" s="58"/>
      <c r="D1566" s="49"/>
      <c r="E1566" s="59"/>
    </row>
    <row r="1567" spans="3:5" ht="17.45" customHeight="1">
      <c r="C1567" s="58"/>
      <c r="D1567" s="49"/>
      <c r="E1567" s="59"/>
    </row>
    <row r="1568" spans="3:5" ht="17.45" customHeight="1">
      <c r="C1568" s="58"/>
      <c r="D1568" s="49"/>
      <c r="E1568" s="59"/>
    </row>
    <row r="1569" spans="3:5" ht="17.45" customHeight="1">
      <c r="C1569" s="58"/>
      <c r="D1569" s="49"/>
      <c r="E1569" s="59"/>
    </row>
    <row r="1570" spans="3:5" ht="17.45" customHeight="1">
      <c r="C1570" s="58"/>
      <c r="D1570" s="49"/>
      <c r="E1570" s="59"/>
    </row>
    <row r="1571" spans="3:5" ht="17.45" customHeight="1">
      <c r="C1571" s="58"/>
      <c r="D1571" s="49"/>
      <c r="E1571" s="59"/>
    </row>
    <row r="1572" spans="3:5" ht="17.45" customHeight="1">
      <c r="C1572" s="58"/>
      <c r="D1572" s="49"/>
      <c r="E1572" s="59"/>
    </row>
    <row r="1573" spans="3:5" ht="17.45" customHeight="1">
      <c r="C1573" s="58"/>
      <c r="D1573" s="49"/>
      <c r="E1573" s="59"/>
    </row>
    <row r="1574" spans="3:5" ht="17.45" customHeight="1">
      <c r="C1574" s="58"/>
      <c r="D1574" s="49"/>
      <c r="E1574" s="59"/>
    </row>
    <row r="1575" spans="3:5" ht="17.45" customHeight="1">
      <c r="C1575" s="58"/>
      <c r="D1575" s="49"/>
      <c r="E1575" s="59"/>
    </row>
    <row r="1576" spans="3:5" ht="17.45" customHeight="1">
      <c r="C1576" s="58"/>
      <c r="D1576" s="49"/>
      <c r="E1576" s="59"/>
    </row>
    <row r="1577" spans="3:5" ht="17.45" customHeight="1">
      <c r="C1577" s="58"/>
      <c r="D1577" s="49"/>
      <c r="E1577" s="59"/>
    </row>
    <row r="1578" spans="3:5" ht="17.45" customHeight="1">
      <c r="C1578" s="58"/>
      <c r="D1578" s="49"/>
      <c r="E1578" s="59"/>
    </row>
    <row r="1579" spans="3:5" ht="17.45" customHeight="1">
      <c r="C1579" s="58"/>
      <c r="D1579" s="49"/>
      <c r="E1579" s="59"/>
    </row>
    <row r="1580" spans="3:5" ht="17.45" customHeight="1">
      <c r="C1580" s="58"/>
      <c r="D1580" s="49"/>
      <c r="E1580" s="59"/>
    </row>
    <row r="1581" spans="3:5" ht="17.45" customHeight="1">
      <c r="C1581" s="58"/>
      <c r="D1581" s="49"/>
      <c r="E1581" s="59"/>
    </row>
    <row r="1582" spans="3:5" ht="17.45" customHeight="1">
      <c r="C1582" s="58"/>
      <c r="D1582" s="49"/>
      <c r="E1582" s="59"/>
    </row>
    <row r="1583" spans="3:5" ht="17.45" customHeight="1">
      <c r="C1583" s="58"/>
      <c r="D1583" s="49"/>
      <c r="E1583" s="59"/>
    </row>
    <row r="1584" spans="3:5" ht="17.45" customHeight="1">
      <c r="C1584" s="58"/>
      <c r="D1584" s="49"/>
      <c r="E1584" s="59"/>
    </row>
    <row r="1585" spans="3:5" ht="17.45" customHeight="1">
      <c r="C1585" s="58"/>
      <c r="D1585" s="49"/>
      <c r="E1585" s="59"/>
    </row>
    <row r="1586" spans="3:5" ht="17.45" customHeight="1">
      <c r="C1586" s="58"/>
      <c r="D1586" s="49"/>
      <c r="E1586" s="59"/>
    </row>
    <row r="1587" spans="3:5" ht="17.45" customHeight="1">
      <c r="C1587" s="58"/>
      <c r="D1587" s="49"/>
      <c r="E1587" s="59"/>
    </row>
    <row r="1588" spans="3:5" ht="17.45" customHeight="1">
      <c r="C1588" s="58"/>
      <c r="D1588" s="49"/>
      <c r="E1588" s="59"/>
    </row>
    <row r="1589" spans="3:5" ht="17.45" customHeight="1">
      <c r="C1589" s="58"/>
    </row>
    <row r="1590" spans="3:5" ht="17.45" customHeight="1">
      <c r="C1590" s="58"/>
    </row>
    <row r="1591" spans="3:5" ht="17.45" customHeight="1">
      <c r="C1591" s="58"/>
    </row>
    <row r="1592" spans="3:5" ht="17.45" customHeight="1">
      <c r="C1592" s="58"/>
    </row>
    <row r="1593" spans="3:5" ht="17.45" customHeight="1">
      <c r="C1593" s="58"/>
    </row>
    <row r="1594" spans="3:5" ht="17.45" customHeight="1">
      <c r="C1594" s="58"/>
    </row>
    <row r="1595" spans="3:5" ht="17.45" customHeight="1">
      <c r="C1595" s="58"/>
    </row>
    <row r="1596" spans="3:5" ht="17.45" customHeight="1">
      <c r="C1596" s="58"/>
    </row>
    <row r="1597" spans="3:5" ht="17.45" customHeight="1">
      <c r="C1597" s="58"/>
    </row>
    <row r="1598" spans="3:5" ht="17.45" customHeight="1">
      <c r="C1598" s="58"/>
    </row>
    <row r="1599" spans="3:5" ht="17.45" customHeight="1">
      <c r="C1599" s="58"/>
    </row>
    <row r="1600" spans="3:5" ht="17.45" customHeight="1">
      <c r="C1600" s="58"/>
    </row>
    <row r="1601" spans="3:3" ht="17.45" customHeight="1">
      <c r="C1601" s="58"/>
    </row>
    <row r="1602" spans="3:3" ht="17.45" customHeight="1">
      <c r="C1602" s="58"/>
    </row>
    <row r="1603" spans="3:3" ht="17.45" customHeight="1">
      <c r="C1603" s="58"/>
    </row>
    <row r="1604" spans="3:3" ht="17.45" customHeight="1">
      <c r="C1604" s="58"/>
    </row>
    <row r="1605" spans="3:3" ht="17.45" customHeight="1">
      <c r="C1605" s="58"/>
    </row>
    <row r="1606" spans="3:3" ht="17.45" customHeight="1">
      <c r="C1606" s="58"/>
    </row>
    <row r="1607" spans="3:3" ht="17.45" customHeight="1">
      <c r="C1607" s="58"/>
    </row>
    <row r="1608" spans="3:3" ht="17.45" customHeight="1">
      <c r="C1608" s="58"/>
    </row>
    <row r="1609" spans="3:3" ht="17.45" customHeight="1">
      <c r="C1609" s="58"/>
    </row>
    <row r="1610" spans="3:3" ht="17.45" customHeight="1">
      <c r="C1610" s="58"/>
    </row>
    <row r="1611" spans="3:3" ht="17.45" customHeight="1">
      <c r="C1611" s="58"/>
    </row>
    <row r="1612" spans="3:3" ht="17.45" customHeight="1">
      <c r="C1612" s="58"/>
    </row>
    <row r="1613" spans="3:3" ht="17.45" customHeight="1">
      <c r="C1613" s="58"/>
    </row>
    <row r="1614" spans="3:3" ht="17.45" customHeight="1">
      <c r="C1614" s="58"/>
    </row>
    <row r="1615" spans="3:3" ht="17.45" customHeight="1">
      <c r="C1615" s="58"/>
    </row>
    <row r="1616" spans="3:3" ht="17.45" customHeight="1">
      <c r="C1616" s="58"/>
    </row>
    <row r="1617" spans="3:3" ht="17.45" customHeight="1">
      <c r="C1617" s="58"/>
    </row>
    <row r="1618" spans="3:3" ht="17.45" customHeight="1">
      <c r="C1618" s="58"/>
    </row>
    <row r="1619" spans="3:3" ht="17.45" customHeight="1">
      <c r="C1619" s="58"/>
    </row>
    <row r="1620" spans="3:3" ht="17.45" customHeight="1">
      <c r="C1620" s="58"/>
    </row>
    <row r="1621" spans="3:3" ht="17.45" customHeight="1">
      <c r="C1621" s="58"/>
    </row>
    <row r="1622" spans="3:3" ht="17.45" customHeight="1">
      <c r="C1622" s="58"/>
    </row>
    <row r="1623" spans="3:3" ht="17.45" customHeight="1">
      <c r="C1623" s="58"/>
    </row>
    <row r="1624" spans="3:3" ht="17.45" customHeight="1">
      <c r="C1624" s="58"/>
    </row>
    <row r="1625" spans="3:3" ht="17.45" customHeight="1">
      <c r="C1625" s="58"/>
    </row>
    <row r="1626" spans="3:3" ht="17.45" customHeight="1">
      <c r="C1626" s="58"/>
    </row>
    <row r="1627" spans="3:3" ht="17.45" customHeight="1">
      <c r="C1627" s="58"/>
    </row>
    <row r="1628" spans="3:3" ht="17.45" customHeight="1">
      <c r="C1628" s="58"/>
    </row>
    <row r="1629" spans="3:3" ht="17.45" customHeight="1">
      <c r="C1629" s="58"/>
    </row>
    <row r="1630" spans="3:3" ht="17.45" customHeight="1">
      <c r="C1630" s="58"/>
    </row>
    <row r="1631" spans="3:3" ht="17.45" customHeight="1">
      <c r="C1631" s="58"/>
    </row>
    <row r="1632" spans="3:3" ht="17.45" customHeight="1">
      <c r="C1632" s="58"/>
    </row>
    <row r="1633" spans="3:3" ht="17.45" customHeight="1">
      <c r="C1633" s="58"/>
    </row>
    <row r="1634" spans="3:3" ht="17.45" customHeight="1">
      <c r="C1634" s="58"/>
    </row>
    <row r="1635" spans="3:3" ht="17.45" customHeight="1">
      <c r="C1635" s="58"/>
    </row>
    <row r="1636" spans="3:3" ht="17.45" customHeight="1">
      <c r="C1636" s="58"/>
    </row>
    <row r="1637" spans="3:3" ht="17.45" customHeight="1">
      <c r="C1637" s="58"/>
    </row>
    <row r="1638" spans="3:3" ht="17.45" customHeight="1">
      <c r="C1638" s="58"/>
    </row>
    <row r="1639" spans="3:3" ht="17.45" customHeight="1">
      <c r="C1639" s="58"/>
    </row>
    <row r="1640" spans="3:3" ht="17.45" customHeight="1">
      <c r="C1640" s="58"/>
    </row>
    <row r="1641" spans="3:3" ht="17.45" customHeight="1">
      <c r="C1641" s="58"/>
    </row>
    <row r="1642" spans="3:3" ht="17.45" customHeight="1">
      <c r="C1642" s="58"/>
    </row>
    <row r="1643" spans="3:3" ht="17.45" customHeight="1">
      <c r="C1643" s="58"/>
    </row>
    <row r="1644" spans="3:3" ht="17.45" customHeight="1">
      <c r="C1644" s="58"/>
    </row>
    <row r="1645" spans="3:3" ht="17.45" customHeight="1">
      <c r="C1645" s="58"/>
    </row>
    <row r="1646" spans="3:3" ht="17.45" customHeight="1">
      <c r="C1646" s="58"/>
    </row>
    <row r="1647" spans="3:3" ht="17.45" customHeight="1">
      <c r="C1647" s="58"/>
    </row>
    <row r="1648" spans="3:3" ht="17.45" customHeight="1">
      <c r="C1648" s="58"/>
    </row>
    <row r="1649" spans="3:3" ht="17.45" customHeight="1">
      <c r="C1649" s="58"/>
    </row>
    <row r="1650" spans="3:3" ht="17.45" customHeight="1">
      <c r="C1650" s="58"/>
    </row>
    <row r="1651" spans="3:3" ht="17.45" customHeight="1">
      <c r="C1651" s="58"/>
    </row>
    <row r="1652" spans="3:3" ht="17.45" customHeight="1">
      <c r="C1652" s="58"/>
    </row>
    <row r="1653" spans="3:3" ht="17.45" customHeight="1">
      <c r="C1653" s="58"/>
    </row>
    <row r="1654" spans="3:3" ht="17.45" customHeight="1">
      <c r="C1654" s="58"/>
    </row>
    <row r="1655" spans="3:3" ht="17.45" customHeight="1">
      <c r="C1655" s="58"/>
    </row>
    <row r="1656" spans="3:3" ht="17.45" customHeight="1">
      <c r="C1656" s="58"/>
    </row>
    <row r="1657" spans="3:3" ht="17.45" customHeight="1">
      <c r="C1657" s="58"/>
    </row>
    <row r="1658" spans="3:3" ht="17.45" customHeight="1">
      <c r="C1658" s="58"/>
    </row>
    <row r="1659" spans="3:3" ht="17.45" customHeight="1">
      <c r="C1659" s="58"/>
    </row>
    <row r="1660" spans="3:3" ht="17.45" customHeight="1">
      <c r="C1660" s="58"/>
    </row>
    <row r="1661" spans="3:3" ht="17.45" customHeight="1">
      <c r="C1661" s="58"/>
    </row>
    <row r="1662" spans="3:3" ht="17.45" customHeight="1">
      <c r="C1662" s="58"/>
    </row>
    <row r="1663" spans="3:3" ht="17.45" customHeight="1">
      <c r="C1663" s="58"/>
    </row>
    <row r="1664" spans="3:3" ht="17.45" customHeight="1">
      <c r="C1664" s="58"/>
    </row>
    <row r="1665" spans="3:3" ht="17.45" customHeight="1">
      <c r="C1665" s="58"/>
    </row>
    <row r="1666" spans="3:3" ht="17.45" customHeight="1">
      <c r="C1666" s="58"/>
    </row>
    <row r="1667" spans="3:3" ht="17.45" customHeight="1">
      <c r="C1667" s="58"/>
    </row>
    <row r="1668" spans="3:3" ht="17.45" customHeight="1">
      <c r="C1668" s="58"/>
    </row>
    <row r="1669" spans="3:3" ht="17.45" customHeight="1">
      <c r="C1669" s="58"/>
    </row>
    <row r="1670" spans="3:3" ht="17.45" customHeight="1">
      <c r="C1670" s="58"/>
    </row>
    <row r="1671" spans="3:3" ht="17.45" customHeight="1">
      <c r="C1671" s="58"/>
    </row>
    <row r="1672" spans="3:3" ht="17.45" customHeight="1">
      <c r="C1672" s="58"/>
    </row>
    <row r="1673" spans="3:3" ht="17.45" customHeight="1">
      <c r="C1673" s="58"/>
    </row>
    <row r="1674" spans="3:3" ht="17.45" customHeight="1">
      <c r="C1674" s="58"/>
    </row>
    <row r="1675" spans="3:3" ht="17.45" customHeight="1">
      <c r="C1675" s="58"/>
    </row>
    <row r="1676" spans="3:3" ht="17.45" customHeight="1">
      <c r="C1676" s="58"/>
    </row>
    <row r="1677" spans="3:3" ht="17.45" customHeight="1">
      <c r="C1677" s="58"/>
    </row>
    <row r="1678" spans="3:3" ht="17.45" customHeight="1">
      <c r="C1678" s="58"/>
    </row>
    <row r="1679" spans="3:3" ht="17.45" customHeight="1">
      <c r="C1679" s="58"/>
    </row>
    <row r="1680" spans="3:3" ht="17.45" customHeight="1">
      <c r="C1680" s="58"/>
    </row>
    <row r="1681" spans="3:3" ht="17.45" customHeight="1">
      <c r="C1681" s="58"/>
    </row>
    <row r="1682" spans="3:3" ht="17.45" customHeight="1">
      <c r="C1682" s="58"/>
    </row>
    <row r="1683" spans="3:3" ht="17.45" customHeight="1">
      <c r="C1683" s="58"/>
    </row>
    <row r="1684" spans="3:3" ht="17.45" customHeight="1">
      <c r="C1684" s="58"/>
    </row>
    <row r="1685" spans="3:3" ht="17.45" customHeight="1">
      <c r="C1685" s="58"/>
    </row>
    <row r="1686" spans="3:3" ht="17.45" customHeight="1">
      <c r="C1686" s="58"/>
    </row>
    <row r="1687" spans="3:3" ht="17.45" customHeight="1">
      <c r="C1687" s="58"/>
    </row>
    <row r="1688" spans="3:3" ht="17.45" customHeight="1">
      <c r="C1688" s="58"/>
    </row>
    <row r="1689" spans="3:3" ht="17.45" customHeight="1">
      <c r="C1689" s="58"/>
    </row>
    <row r="1690" spans="3:3" ht="17.45" customHeight="1">
      <c r="C1690" s="58"/>
    </row>
    <row r="1691" spans="3:3" ht="17.45" customHeight="1">
      <c r="C1691" s="58"/>
    </row>
    <row r="1692" spans="3:3" ht="17.45" customHeight="1">
      <c r="C1692" s="58"/>
    </row>
    <row r="1693" spans="3:3" ht="17.45" customHeight="1">
      <c r="C1693" s="58"/>
    </row>
    <row r="1694" spans="3:3" ht="17.45" customHeight="1">
      <c r="C1694" s="58"/>
    </row>
    <row r="1695" spans="3:3" ht="17.45" customHeight="1">
      <c r="C1695" s="58"/>
    </row>
    <row r="1696" spans="3:3" ht="17.45" customHeight="1">
      <c r="C1696" s="58"/>
    </row>
    <row r="1697" spans="3:3" ht="17.45" customHeight="1">
      <c r="C1697" s="58"/>
    </row>
    <row r="1698" spans="3:3" ht="17.45" customHeight="1">
      <c r="C1698" s="58"/>
    </row>
    <row r="1699" spans="3:3" ht="17.45" customHeight="1">
      <c r="C1699" s="58"/>
    </row>
    <row r="1700" spans="3:3" ht="17.45" customHeight="1">
      <c r="C1700" s="58"/>
    </row>
    <row r="1701" spans="3:3" ht="17.45" customHeight="1">
      <c r="C1701" s="58"/>
    </row>
    <row r="1702" spans="3:3" ht="17.45" customHeight="1">
      <c r="C1702" s="58"/>
    </row>
    <row r="1703" spans="3:3" ht="17.45" customHeight="1">
      <c r="C1703" s="58"/>
    </row>
    <row r="1704" spans="3:3" ht="17.45" customHeight="1">
      <c r="C1704" s="58"/>
    </row>
    <row r="1705" spans="3:3" ht="17.45" customHeight="1">
      <c r="C1705" s="58"/>
    </row>
    <row r="1706" spans="3:3" ht="17.45" customHeight="1">
      <c r="C1706" s="58"/>
    </row>
    <row r="1707" spans="3:3" ht="17.45" customHeight="1">
      <c r="C1707" s="58"/>
    </row>
    <row r="1708" spans="3:3" ht="17.45" customHeight="1">
      <c r="C1708" s="58"/>
    </row>
    <row r="1709" spans="3:3" ht="17.45" customHeight="1">
      <c r="C1709" s="58"/>
    </row>
    <row r="1710" spans="3:3" ht="17.45" customHeight="1">
      <c r="C1710" s="58"/>
    </row>
    <row r="1711" spans="3:3" ht="17.45" customHeight="1">
      <c r="C1711" s="58"/>
    </row>
    <row r="1712" spans="3:3" ht="17.45" customHeight="1">
      <c r="C1712" s="58"/>
    </row>
    <row r="1713" spans="3:3" ht="17.45" customHeight="1">
      <c r="C1713" s="58"/>
    </row>
    <row r="1714" spans="3:3" ht="17.45" customHeight="1">
      <c r="C1714" s="58"/>
    </row>
    <row r="1715" spans="3:3" ht="17.45" customHeight="1">
      <c r="C1715" s="58"/>
    </row>
    <row r="1716" spans="3:3" ht="17.45" customHeight="1">
      <c r="C1716" s="58"/>
    </row>
    <row r="1717" spans="3:3" ht="17.45" customHeight="1">
      <c r="C1717" s="58"/>
    </row>
    <row r="1718" spans="3:3" ht="17.45" customHeight="1">
      <c r="C1718" s="58"/>
    </row>
    <row r="1719" spans="3:3" ht="17.45" customHeight="1">
      <c r="C1719" s="58"/>
    </row>
    <row r="1720" spans="3:3" ht="17.45" customHeight="1">
      <c r="C1720" s="58"/>
    </row>
    <row r="1721" spans="3:3" ht="17.45" customHeight="1">
      <c r="C1721" s="58"/>
    </row>
    <row r="1722" spans="3:3" ht="17.45" customHeight="1">
      <c r="C1722" s="58"/>
    </row>
    <row r="1723" spans="3:3" ht="17.45" customHeight="1">
      <c r="C1723" s="58"/>
    </row>
    <row r="1724" spans="3:3" ht="17.45" customHeight="1">
      <c r="C1724" s="58"/>
    </row>
    <row r="1725" spans="3:3" ht="17.45" customHeight="1">
      <c r="C1725" s="58"/>
    </row>
    <row r="1726" spans="3:3" ht="17.45" customHeight="1">
      <c r="C1726" s="58"/>
    </row>
    <row r="1727" spans="3:3" ht="17.45" customHeight="1">
      <c r="C1727" s="58"/>
    </row>
    <row r="1728" spans="3:3" ht="17.45" customHeight="1">
      <c r="C1728" s="58"/>
    </row>
    <row r="1729" spans="3:3" ht="17.45" customHeight="1">
      <c r="C1729" s="58"/>
    </row>
    <row r="1730" spans="3:3" ht="17.45" customHeight="1">
      <c r="C1730" s="58"/>
    </row>
    <row r="1731" spans="3:3" ht="17.45" customHeight="1">
      <c r="C1731" s="58"/>
    </row>
    <row r="1732" spans="3:3" ht="17.45" customHeight="1">
      <c r="C1732" s="58"/>
    </row>
    <row r="1733" spans="3:3" ht="17.45" customHeight="1">
      <c r="C1733" s="58"/>
    </row>
    <row r="1734" spans="3:3" ht="17.45" customHeight="1">
      <c r="C1734" s="58"/>
    </row>
    <row r="1735" spans="3:3" ht="17.45" customHeight="1">
      <c r="C1735" s="58"/>
    </row>
    <row r="1736" spans="3:3" ht="17.45" customHeight="1">
      <c r="C1736" s="58"/>
    </row>
    <row r="1737" spans="3:3" ht="17.45" customHeight="1">
      <c r="C1737" s="58"/>
    </row>
    <row r="1738" spans="3:3" ht="17.45" customHeight="1">
      <c r="C1738" s="58"/>
    </row>
    <row r="1739" spans="3:3" ht="17.45" customHeight="1">
      <c r="C1739" s="58"/>
    </row>
    <row r="1740" spans="3:3" ht="17.45" customHeight="1">
      <c r="C1740" s="58"/>
    </row>
    <row r="1741" spans="3:3" ht="17.45" customHeight="1">
      <c r="C1741" s="58"/>
    </row>
    <row r="1742" spans="3:3" ht="17.45" customHeight="1">
      <c r="C1742" s="58"/>
    </row>
    <row r="1743" spans="3:3" ht="17.45" customHeight="1">
      <c r="C1743" s="58"/>
    </row>
    <row r="1744" spans="3:3" ht="17.45" customHeight="1">
      <c r="C1744" s="58"/>
    </row>
    <row r="1745" spans="3:3" ht="17.45" customHeight="1">
      <c r="C1745" s="58"/>
    </row>
    <row r="1746" spans="3:3" ht="17.45" customHeight="1">
      <c r="C1746" s="58"/>
    </row>
    <row r="1747" spans="3:3" ht="17.45" customHeight="1">
      <c r="C1747" s="58"/>
    </row>
    <row r="1748" spans="3:3" ht="17.45" customHeight="1">
      <c r="C1748" s="58"/>
    </row>
    <row r="1749" spans="3:3" ht="17.45" customHeight="1">
      <c r="C1749" s="58"/>
    </row>
    <row r="1750" spans="3:3" ht="17.45" customHeight="1">
      <c r="C1750" s="58"/>
    </row>
    <row r="1751" spans="3:3" ht="17.45" customHeight="1">
      <c r="C1751" s="58"/>
    </row>
    <row r="1752" spans="3:3" ht="17.45" customHeight="1">
      <c r="C1752" s="58"/>
    </row>
    <row r="1753" spans="3:3" ht="17.45" customHeight="1">
      <c r="C1753" s="58"/>
    </row>
    <row r="1754" spans="3:3" ht="17.45" customHeight="1">
      <c r="C1754" s="58"/>
    </row>
    <row r="1755" spans="3:3" ht="17.45" customHeight="1">
      <c r="C1755" s="58"/>
    </row>
    <row r="1756" spans="3:3" ht="17.45" customHeight="1">
      <c r="C1756" s="58"/>
    </row>
    <row r="1757" spans="3:3" ht="17.45" customHeight="1">
      <c r="C1757" s="58"/>
    </row>
    <row r="1758" spans="3:3" ht="17.45" customHeight="1">
      <c r="C1758" s="58"/>
    </row>
    <row r="1759" spans="3:3" ht="17.45" customHeight="1">
      <c r="C1759" s="58"/>
    </row>
    <row r="1760" spans="3:3" ht="17.45" customHeight="1">
      <c r="C1760" s="58"/>
    </row>
    <row r="1761" spans="3:3" ht="17.45" customHeight="1">
      <c r="C1761" s="58"/>
    </row>
    <row r="1762" spans="3:3" ht="17.45" customHeight="1">
      <c r="C1762" s="58"/>
    </row>
    <row r="1763" spans="3:3" ht="17.45" customHeight="1">
      <c r="C1763" s="58"/>
    </row>
    <row r="1764" spans="3:3" ht="17.45" customHeight="1">
      <c r="C1764" s="58"/>
    </row>
    <row r="1765" spans="3:3" ht="17.45" customHeight="1">
      <c r="C1765" s="58"/>
    </row>
    <row r="1766" spans="3:3" ht="17.45" customHeight="1">
      <c r="C1766" s="58"/>
    </row>
    <row r="1767" spans="3:3" ht="17.45" customHeight="1">
      <c r="C1767" s="58"/>
    </row>
    <row r="1768" spans="3:3" ht="17.45" customHeight="1">
      <c r="C1768" s="58"/>
    </row>
    <row r="1769" spans="3:3" ht="17.45" customHeight="1">
      <c r="C1769" s="58"/>
    </row>
    <row r="1770" spans="3:3" ht="17.45" customHeight="1">
      <c r="C1770" s="58"/>
    </row>
    <row r="1771" spans="3:3" ht="17.45" customHeight="1">
      <c r="C1771" s="58"/>
    </row>
    <row r="1772" spans="3:3" ht="17.45" customHeight="1">
      <c r="C1772" s="58"/>
    </row>
    <row r="1773" spans="3:3" ht="17.45" customHeight="1">
      <c r="C1773" s="58"/>
    </row>
    <row r="1774" spans="3:3" ht="17.45" customHeight="1">
      <c r="C1774" s="58"/>
    </row>
    <row r="1775" spans="3:3" ht="17.45" customHeight="1">
      <c r="C1775" s="58"/>
    </row>
    <row r="1776" spans="3:3" ht="17.45" customHeight="1">
      <c r="C1776" s="58"/>
    </row>
    <row r="1777" spans="3:3" ht="17.45" customHeight="1">
      <c r="C1777" s="58"/>
    </row>
    <row r="1778" spans="3:3" ht="17.45" customHeight="1">
      <c r="C1778" s="58"/>
    </row>
    <row r="1779" spans="3:3" ht="17.45" customHeight="1">
      <c r="C1779" s="58"/>
    </row>
    <row r="1780" spans="3:3" ht="17.45" customHeight="1">
      <c r="C1780" s="58"/>
    </row>
    <row r="1781" spans="3:3" ht="17.45" customHeight="1">
      <c r="C1781" s="58"/>
    </row>
    <row r="1782" spans="3:3" ht="17.45" customHeight="1">
      <c r="C1782" s="58"/>
    </row>
    <row r="1783" spans="3:3" ht="17.45" customHeight="1">
      <c r="C1783" s="58"/>
    </row>
    <row r="1784" spans="3:3" ht="17.45" customHeight="1">
      <c r="C1784" s="58"/>
    </row>
    <row r="1785" spans="3:3" ht="17.45" customHeight="1">
      <c r="C1785" s="58"/>
    </row>
    <row r="1786" spans="3:3" ht="17.45" customHeight="1">
      <c r="C1786" s="58"/>
    </row>
    <row r="1787" spans="3:3" ht="17.45" customHeight="1">
      <c r="C1787" s="58"/>
    </row>
    <row r="1788" spans="3:3" ht="17.45" customHeight="1">
      <c r="C1788" s="58"/>
    </row>
    <row r="1789" spans="3:3" ht="17.45" customHeight="1">
      <c r="C1789" s="58"/>
    </row>
    <row r="1790" spans="3:3" ht="17.45" customHeight="1">
      <c r="C1790" s="58"/>
    </row>
    <row r="1791" spans="3:3" ht="17.45" customHeight="1">
      <c r="C1791" s="58"/>
    </row>
    <row r="1792" spans="3:3" ht="17.45" customHeight="1">
      <c r="C1792" s="58"/>
    </row>
    <row r="1793" spans="3:3" ht="17.45" customHeight="1">
      <c r="C1793" s="58"/>
    </row>
    <row r="1794" spans="3:3" ht="17.45" customHeight="1">
      <c r="C1794" s="58"/>
    </row>
    <row r="1795" spans="3:3" ht="17.45" customHeight="1">
      <c r="C1795" s="58"/>
    </row>
    <row r="1796" spans="3:3" ht="17.45" customHeight="1">
      <c r="C1796" s="58"/>
    </row>
    <row r="1797" spans="3:3" ht="17.45" customHeight="1">
      <c r="C1797" s="58"/>
    </row>
    <row r="1798" spans="3:3" ht="17.45" customHeight="1">
      <c r="C1798" s="58"/>
    </row>
    <row r="1799" spans="3:3" ht="17.45" customHeight="1">
      <c r="C1799" s="58"/>
    </row>
    <row r="1800" spans="3:3" ht="17.45" customHeight="1">
      <c r="C1800" s="58"/>
    </row>
    <row r="1801" spans="3:3" ht="17.45" customHeight="1">
      <c r="C1801" s="58"/>
    </row>
    <row r="1802" spans="3:3" ht="17.45" customHeight="1">
      <c r="C1802" s="58"/>
    </row>
    <row r="1803" spans="3:3" ht="17.45" customHeight="1">
      <c r="C1803" s="58"/>
    </row>
    <row r="1804" spans="3:3" ht="17.45" customHeight="1">
      <c r="C1804" s="58"/>
    </row>
    <row r="1805" spans="3:3" ht="17.45" customHeight="1">
      <c r="C1805" s="58"/>
    </row>
    <row r="1806" spans="3:3" ht="17.45" customHeight="1">
      <c r="C1806" s="58"/>
    </row>
    <row r="1807" spans="3:3" ht="17.45" customHeight="1">
      <c r="C1807" s="58"/>
    </row>
    <row r="1808" spans="3:3" ht="17.45" customHeight="1">
      <c r="C1808" s="58"/>
    </row>
    <row r="1809" spans="3:3" ht="17.45" customHeight="1">
      <c r="C1809" s="58"/>
    </row>
    <row r="1810" spans="3:3" ht="17.45" customHeight="1">
      <c r="C1810" s="58"/>
    </row>
    <row r="1811" spans="3:3" ht="17.45" customHeight="1">
      <c r="C1811" s="58"/>
    </row>
    <row r="1812" spans="3:3" ht="17.45" customHeight="1">
      <c r="C1812" s="58"/>
    </row>
    <row r="1813" spans="3:3" ht="17.45" customHeight="1">
      <c r="C1813" s="58"/>
    </row>
    <row r="1814" spans="3:3" ht="17.45" customHeight="1">
      <c r="C1814" s="58"/>
    </row>
    <row r="1815" spans="3:3" ht="17.45" customHeight="1">
      <c r="C1815" s="58"/>
    </row>
    <row r="1816" spans="3:3" ht="17.45" customHeight="1">
      <c r="C1816" s="58"/>
    </row>
    <row r="1817" spans="3:3" ht="17.45" customHeight="1">
      <c r="C1817" s="58"/>
    </row>
    <row r="1818" spans="3:3" ht="17.45" customHeight="1">
      <c r="C1818" s="58"/>
    </row>
    <row r="1819" spans="3:3" ht="17.45" customHeight="1">
      <c r="C1819" s="58"/>
    </row>
    <row r="1820" spans="3:3" ht="17.45" customHeight="1">
      <c r="C1820" s="58"/>
    </row>
    <row r="1821" spans="3:3" ht="17.45" customHeight="1">
      <c r="C1821" s="58"/>
    </row>
    <row r="1822" spans="3:3" ht="17.45" customHeight="1">
      <c r="C1822" s="58"/>
    </row>
    <row r="1823" spans="3:3" ht="17.45" customHeight="1">
      <c r="C1823" s="58"/>
    </row>
    <row r="1824" spans="3:3" ht="17.45" customHeight="1">
      <c r="C1824" s="58"/>
    </row>
    <row r="1825" spans="3:3" ht="17.45" customHeight="1">
      <c r="C1825" s="58"/>
    </row>
    <row r="1826" spans="3:3" ht="17.45" customHeight="1">
      <c r="C1826" s="58"/>
    </row>
    <row r="1827" spans="3:3" ht="17.45" customHeight="1">
      <c r="C1827" s="58"/>
    </row>
    <row r="1828" spans="3:3" ht="17.45" customHeight="1">
      <c r="C1828" s="58"/>
    </row>
    <row r="1829" spans="3:3" ht="17.45" customHeight="1">
      <c r="C1829" s="58"/>
    </row>
    <row r="1830" spans="3:3" ht="17.45" customHeight="1">
      <c r="C1830" s="58"/>
    </row>
    <row r="1831" spans="3:3" ht="17.45" customHeight="1">
      <c r="C1831" s="58"/>
    </row>
    <row r="1832" spans="3:3" ht="17.45" customHeight="1">
      <c r="C1832" s="58"/>
    </row>
    <row r="1833" spans="3:3" ht="17.45" customHeight="1">
      <c r="C1833" s="58"/>
    </row>
    <row r="1834" spans="3:3" ht="17.45" customHeight="1">
      <c r="C1834" s="58"/>
    </row>
    <row r="1835" spans="3:3" ht="17.45" customHeight="1">
      <c r="C1835" s="58"/>
    </row>
    <row r="1836" spans="3:3" ht="17.45" customHeight="1">
      <c r="C1836" s="58"/>
    </row>
    <row r="1837" spans="3:3" ht="17.45" customHeight="1">
      <c r="C1837" s="58"/>
    </row>
    <row r="1838" spans="3:3" ht="17.45" customHeight="1">
      <c r="C1838" s="58"/>
    </row>
    <row r="1839" spans="3:3" ht="17.45" customHeight="1">
      <c r="C1839" s="58"/>
    </row>
    <row r="1840" spans="3:3" ht="17.45" customHeight="1">
      <c r="C1840" s="58"/>
    </row>
    <row r="1841" spans="3:3" ht="17.45" customHeight="1">
      <c r="C1841" s="58"/>
    </row>
    <row r="1842" spans="3:3" ht="17.45" customHeight="1">
      <c r="C1842" s="58"/>
    </row>
    <row r="1843" spans="3:3" ht="17.45" customHeight="1">
      <c r="C1843" s="58"/>
    </row>
    <row r="1844" spans="3:3" ht="17.45" customHeight="1">
      <c r="C1844" s="58"/>
    </row>
    <row r="1845" spans="3:3" ht="17.45" customHeight="1">
      <c r="C1845" s="58"/>
    </row>
    <row r="1846" spans="3:3" ht="17.45" customHeight="1">
      <c r="C1846" s="58"/>
    </row>
    <row r="1847" spans="3:3" ht="17.45" customHeight="1">
      <c r="C1847" s="58"/>
    </row>
    <row r="1848" spans="3:3" ht="17.45" customHeight="1">
      <c r="C1848" s="58"/>
    </row>
    <row r="1849" spans="3:3" ht="17.45" customHeight="1">
      <c r="C1849" s="58"/>
    </row>
    <row r="1850" spans="3:3" ht="17.45" customHeight="1">
      <c r="C1850" s="58"/>
    </row>
    <row r="1851" spans="3:3" ht="17.45" customHeight="1">
      <c r="C1851" s="58"/>
    </row>
    <row r="1852" spans="3:3" ht="17.45" customHeight="1">
      <c r="C1852" s="58"/>
    </row>
    <row r="1853" spans="3:3" ht="17.45" customHeight="1">
      <c r="C1853" s="58"/>
    </row>
    <row r="1854" spans="3:3" ht="17.45" customHeight="1">
      <c r="C1854" s="58"/>
    </row>
    <row r="1855" spans="3:3" ht="17.45" customHeight="1">
      <c r="C1855" s="58"/>
    </row>
    <row r="1856" spans="3:3" ht="17.45" customHeight="1">
      <c r="C1856" s="58"/>
    </row>
    <row r="1857" spans="3:3" ht="17.45" customHeight="1">
      <c r="C1857" s="58"/>
    </row>
    <row r="1858" spans="3:3" ht="17.45" customHeight="1">
      <c r="C1858" s="58"/>
    </row>
    <row r="1859" spans="3:3" ht="17.45" customHeight="1">
      <c r="C1859" s="58"/>
    </row>
    <row r="1860" spans="3:3" ht="17.45" customHeight="1">
      <c r="C1860" s="58"/>
    </row>
    <row r="1861" spans="3:3" ht="17.45" customHeight="1">
      <c r="C1861" s="58"/>
    </row>
    <row r="1862" spans="3:3" ht="17.45" customHeight="1">
      <c r="C1862" s="58"/>
    </row>
    <row r="1863" spans="3:3" ht="17.45" customHeight="1">
      <c r="C1863" s="58"/>
    </row>
    <row r="1864" spans="3:3" ht="17.45" customHeight="1">
      <c r="C1864" s="58"/>
    </row>
    <row r="1865" spans="3:3" ht="17.45" customHeight="1">
      <c r="C1865" s="58"/>
    </row>
    <row r="1866" spans="3:3" ht="17.45" customHeight="1">
      <c r="C1866" s="58"/>
    </row>
    <row r="1867" spans="3:3" ht="17.45" customHeight="1">
      <c r="C1867" s="58"/>
    </row>
    <row r="1868" spans="3:3" ht="17.45" customHeight="1">
      <c r="C1868" s="58"/>
    </row>
    <row r="1869" spans="3:3" ht="17.45" customHeight="1">
      <c r="C1869" s="58"/>
    </row>
    <row r="1870" spans="3:3" ht="17.45" customHeight="1">
      <c r="C1870" s="58"/>
    </row>
    <row r="1871" spans="3:3" ht="17.45" customHeight="1">
      <c r="C1871" s="58"/>
    </row>
    <row r="1872" spans="3:3" ht="17.45" customHeight="1">
      <c r="C1872" s="58"/>
    </row>
    <row r="1873" spans="3:3" ht="17.45" customHeight="1">
      <c r="C1873" s="58"/>
    </row>
    <row r="1874" spans="3:3" ht="17.45" customHeight="1">
      <c r="C1874" s="58"/>
    </row>
    <row r="1875" spans="3:3" ht="17.45" customHeight="1">
      <c r="C1875" s="58"/>
    </row>
    <row r="1876" spans="3:3" ht="17.45" customHeight="1">
      <c r="C1876" s="58"/>
    </row>
    <row r="1877" spans="3:3" ht="17.45" customHeight="1">
      <c r="C1877" s="58"/>
    </row>
    <row r="1878" spans="3:3" ht="17.45" customHeight="1">
      <c r="C1878" s="58"/>
    </row>
    <row r="1879" spans="3:3" ht="17.45" customHeight="1">
      <c r="C1879" s="58"/>
    </row>
    <row r="1880" spans="3:3" ht="17.45" customHeight="1">
      <c r="C1880" s="58"/>
    </row>
    <row r="1881" spans="3:3" ht="17.45" customHeight="1">
      <c r="C1881" s="58"/>
    </row>
    <row r="1882" spans="3:3" ht="17.45" customHeight="1">
      <c r="C1882" s="58"/>
    </row>
    <row r="1883" spans="3:3" ht="17.45" customHeight="1">
      <c r="C1883" s="58"/>
    </row>
    <row r="1884" spans="3:3" ht="17.45" customHeight="1">
      <c r="C1884" s="58"/>
    </row>
    <row r="1885" spans="3:3" ht="17.45" customHeight="1">
      <c r="C1885" s="58"/>
    </row>
    <row r="1886" spans="3:3" ht="17.45" customHeight="1">
      <c r="C1886" s="58"/>
    </row>
    <row r="1887" spans="3:3" ht="17.45" customHeight="1">
      <c r="C1887" s="58"/>
    </row>
    <row r="1888" spans="3:3" ht="17.45" customHeight="1">
      <c r="C1888" s="58"/>
    </row>
    <row r="1889" spans="3:3" ht="17.45" customHeight="1">
      <c r="C1889" s="58"/>
    </row>
    <row r="1890" spans="3:3" ht="17.45" customHeight="1">
      <c r="C1890" s="58"/>
    </row>
    <row r="1891" spans="3:3" ht="17.45" customHeight="1">
      <c r="C1891" s="58"/>
    </row>
    <row r="1892" spans="3:3" ht="17.45" customHeight="1">
      <c r="C1892" s="58"/>
    </row>
    <row r="1893" spans="3:3" ht="17.45" customHeight="1">
      <c r="C1893" s="58"/>
    </row>
    <row r="1894" spans="3:3" ht="17.45" customHeight="1">
      <c r="C1894" s="58"/>
    </row>
    <row r="1895" spans="3:3" ht="17.45" customHeight="1">
      <c r="C1895" s="58"/>
    </row>
    <row r="1896" spans="3:3" ht="17.45" customHeight="1">
      <c r="C1896" s="58"/>
    </row>
    <row r="1897" spans="3:3" ht="17.45" customHeight="1">
      <c r="C1897" s="58"/>
    </row>
    <row r="1898" spans="3:3" ht="17.45" customHeight="1">
      <c r="C1898" s="58"/>
    </row>
    <row r="1899" spans="3:3" ht="17.45" customHeight="1">
      <c r="C1899" s="58"/>
    </row>
    <row r="1900" spans="3:3" ht="17.45" customHeight="1">
      <c r="C1900" s="58"/>
    </row>
    <row r="1901" spans="3:3" ht="17.45" customHeight="1">
      <c r="C1901" s="58"/>
    </row>
    <row r="1902" spans="3:3" ht="17.45" customHeight="1">
      <c r="C1902" s="58"/>
    </row>
    <row r="1903" spans="3:3" ht="17.45" customHeight="1">
      <c r="C1903" s="58"/>
    </row>
    <row r="1904" spans="3:3" ht="17.45" customHeight="1">
      <c r="C1904" s="58"/>
    </row>
    <row r="1905" spans="3:3" ht="17.45" customHeight="1">
      <c r="C1905" s="58"/>
    </row>
    <row r="1906" spans="3:3" ht="17.45" customHeight="1">
      <c r="C1906" s="58"/>
    </row>
    <row r="1907" spans="3:3" ht="17.45" customHeight="1">
      <c r="C1907" s="58"/>
    </row>
    <row r="1908" spans="3:3" ht="17.45" customHeight="1">
      <c r="C1908" s="58"/>
    </row>
    <row r="1909" spans="3:3" ht="17.45" customHeight="1">
      <c r="C1909" s="58"/>
    </row>
    <row r="1910" spans="3:3" ht="17.45" customHeight="1">
      <c r="C1910" s="58"/>
    </row>
    <row r="1911" spans="3:3" ht="17.45" customHeight="1">
      <c r="C1911" s="58"/>
    </row>
    <row r="1912" spans="3:3" ht="17.45" customHeight="1">
      <c r="C1912" s="58"/>
    </row>
    <row r="1913" spans="3:3" ht="17.45" customHeight="1">
      <c r="C1913" s="58"/>
    </row>
    <row r="1914" spans="3:3" ht="17.45" customHeight="1">
      <c r="C1914" s="58"/>
    </row>
    <row r="1915" spans="3:3" ht="17.45" customHeight="1">
      <c r="C1915" s="58"/>
    </row>
    <row r="1916" spans="3:3" ht="17.45" customHeight="1">
      <c r="C1916" s="58"/>
    </row>
    <row r="1917" spans="3:3" ht="17.45" customHeight="1">
      <c r="C1917" s="58"/>
    </row>
    <row r="1918" spans="3:3" ht="17.45" customHeight="1">
      <c r="C1918" s="58"/>
    </row>
    <row r="1919" spans="3:3" ht="17.45" customHeight="1">
      <c r="C1919" s="58"/>
    </row>
    <row r="1920" spans="3:3" ht="17.45" customHeight="1">
      <c r="C1920" s="58"/>
    </row>
    <row r="1921" spans="3:3" ht="17.45" customHeight="1">
      <c r="C1921" s="58"/>
    </row>
    <row r="1922" spans="3:3" ht="17.45" customHeight="1">
      <c r="C1922" s="58"/>
    </row>
    <row r="1923" spans="3:3" ht="17.45" customHeight="1">
      <c r="C1923" s="58"/>
    </row>
    <row r="1924" spans="3:3" ht="17.45" customHeight="1">
      <c r="C1924" s="58"/>
    </row>
    <row r="1925" spans="3:3" ht="17.45" customHeight="1">
      <c r="C1925" s="58"/>
    </row>
    <row r="1926" spans="3:3" ht="17.45" customHeight="1">
      <c r="C1926" s="58"/>
    </row>
    <row r="1927" spans="3:3" ht="17.45" customHeight="1">
      <c r="C1927" s="58"/>
    </row>
    <row r="1928" spans="3:3" ht="17.45" customHeight="1">
      <c r="C1928" s="58"/>
    </row>
    <row r="1929" spans="3:3" ht="17.45" customHeight="1">
      <c r="C1929" s="58"/>
    </row>
    <row r="1930" spans="3:3" ht="17.45" customHeight="1">
      <c r="C1930" s="58"/>
    </row>
    <row r="1931" spans="3:3" ht="17.45" customHeight="1">
      <c r="C1931" s="58"/>
    </row>
    <row r="1932" spans="3:3" ht="17.45" customHeight="1">
      <c r="C1932" s="58"/>
    </row>
    <row r="1933" spans="3:3" ht="17.45" customHeight="1">
      <c r="C1933" s="58"/>
    </row>
    <row r="1934" spans="3:3" ht="17.45" customHeight="1">
      <c r="C1934" s="58"/>
    </row>
    <row r="1935" spans="3:3" ht="17.45" customHeight="1">
      <c r="C1935" s="58"/>
    </row>
    <row r="1936" spans="3:3" ht="17.45" customHeight="1">
      <c r="C1936" s="58"/>
    </row>
    <row r="1937" spans="3:3" ht="17.45" customHeight="1">
      <c r="C1937" s="58"/>
    </row>
    <row r="1938" spans="3:3" ht="17.45" customHeight="1">
      <c r="C1938" s="58"/>
    </row>
    <row r="1939" spans="3:3" ht="17.45" customHeight="1">
      <c r="C1939" s="58"/>
    </row>
    <row r="1940" spans="3:3" ht="17.45" customHeight="1">
      <c r="C1940" s="58"/>
    </row>
    <row r="1941" spans="3:3" ht="17.45" customHeight="1">
      <c r="C1941" s="58"/>
    </row>
    <row r="1942" spans="3:3" ht="17.45" customHeight="1">
      <c r="C1942" s="58"/>
    </row>
    <row r="1943" spans="3:3" ht="17.45" customHeight="1">
      <c r="C1943" s="58"/>
    </row>
    <row r="1944" spans="3:3" ht="17.45" customHeight="1">
      <c r="C1944" s="58"/>
    </row>
    <row r="1945" spans="3:3" ht="17.45" customHeight="1">
      <c r="C1945" s="58"/>
    </row>
    <row r="1946" spans="3:3" ht="17.45" customHeight="1">
      <c r="C1946" s="58"/>
    </row>
    <row r="1947" spans="3:3" ht="17.45" customHeight="1">
      <c r="C1947" s="58"/>
    </row>
    <row r="1948" spans="3:3" ht="17.45" customHeight="1">
      <c r="C1948" s="58"/>
    </row>
    <row r="1949" spans="3:3" ht="17.45" customHeight="1">
      <c r="C1949" s="58"/>
    </row>
    <row r="1950" spans="3:3" ht="17.45" customHeight="1">
      <c r="C1950" s="58"/>
    </row>
    <row r="1951" spans="3:3" ht="17.45" customHeight="1">
      <c r="C1951" s="58"/>
    </row>
    <row r="1952" spans="3:3" ht="17.45" customHeight="1">
      <c r="C1952" s="58"/>
    </row>
    <row r="1953" spans="3:3" ht="17.45" customHeight="1">
      <c r="C1953" s="58"/>
    </row>
    <row r="1954" spans="3:3" ht="17.45" customHeight="1">
      <c r="C1954" s="58"/>
    </row>
    <row r="1955" spans="3:3" ht="17.45" customHeight="1">
      <c r="C1955" s="58"/>
    </row>
    <row r="1956" spans="3:3" ht="17.45" customHeight="1">
      <c r="C1956" s="58"/>
    </row>
    <row r="1957" spans="3:3" ht="17.45" customHeight="1">
      <c r="C1957" s="58"/>
    </row>
    <row r="1958" spans="3:3" ht="17.45" customHeight="1">
      <c r="C1958" s="58"/>
    </row>
    <row r="1959" spans="3:3" ht="17.45" customHeight="1">
      <c r="C1959" s="58"/>
    </row>
    <row r="1960" spans="3:3" ht="17.45" customHeight="1">
      <c r="C1960" s="58"/>
    </row>
    <row r="1961" spans="3:3" ht="17.45" customHeight="1">
      <c r="C1961" s="58"/>
    </row>
    <row r="1962" spans="3:3" ht="17.45" customHeight="1">
      <c r="C1962" s="58"/>
    </row>
    <row r="1963" spans="3:3" ht="17.45" customHeight="1">
      <c r="C1963" s="58"/>
    </row>
    <row r="1964" spans="3:3" ht="17.45" customHeight="1">
      <c r="C1964" s="58"/>
    </row>
    <row r="1965" spans="3:3" ht="17.45" customHeight="1">
      <c r="C1965" s="58"/>
    </row>
    <row r="1966" spans="3:3" ht="17.45" customHeight="1">
      <c r="C1966" s="58"/>
    </row>
    <row r="1967" spans="3:3" ht="17.45" customHeight="1">
      <c r="C1967" s="58"/>
    </row>
    <row r="1968" spans="3:3" ht="17.45" customHeight="1">
      <c r="C1968" s="58"/>
    </row>
    <row r="1969" spans="3:3" ht="17.45" customHeight="1">
      <c r="C1969" s="58"/>
    </row>
    <row r="1970" spans="3:3" ht="17.45" customHeight="1">
      <c r="C1970" s="58"/>
    </row>
    <row r="1971" spans="3:3" ht="17.45" customHeight="1">
      <c r="C1971" s="58"/>
    </row>
    <row r="1972" spans="3:3" ht="17.45" customHeight="1">
      <c r="C1972" s="58"/>
    </row>
    <row r="1973" spans="3:3" ht="17.45" customHeight="1">
      <c r="C1973" s="58"/>
    </row>
    <row r="1974" spans="3:3" ht="17.45" customHeight="1">
      <c r="C1974" s="58"/>
    </row>
    <row r="1975" spans="3:3" ht="17.45" customHeight="1">
      <c r="C1975" s="58"/>
    </row>
    <row r="1976" spans="3:3" ht="17.45" customHeight="1">
      <c r="C1976" s="58"/>
    </row>
    <row r="1977" spans="3:3" ht="17.45" customHeight="1">
      <c r="C1977" s="58"/>
    </row>
    <row r="1978" spans="3:3" ht="17.45" customHeight="1">
      <c r="C1978" s="58"/>
    </row>
    <row r="1979" spans="3:3" ht="17.45" customHeight="1">
      <c r="C1979" s="58"/>
    </row>
    <row r="1980" spans="3:3" ht="17.45" customHeight="1">
      <c r="C1980" s="58"/>
    </row>
    <row r="1981" spans="3:3" ht="17.45" customHeight="1">
      <c r="C1981" s="58"/>
    </row>
    <row r="1982" spans="3:3" ht="17.45" customHeight="1">
      <c r="C1982" s="58"/>
    </row>
    <row r="1983" spans="3:3" ht="17.45" customHeight="1">
      <c r="C1983" s="58"/>
    </row>
    <row r="1984" spans="3:3" ht="17.45" customHeight="1">
      <c r="C1984" s="58"/>
    </row>
    <row r="1985" spans="3:3" ht="17.45" customHeight="1">
      <c r="C1985" s="58"/>
    </row>
    <row r="1986" spans="3:3" ht="17.45" customHeight="1">
      <c r="C1986" s="58"/>
    </row>
    <row r="1987" spans="3:3" ht="17.45" customHeight="1">
      <c r="C1987" s="58"/>
    </row>
    <row r="1988" spans="3:3" ht="17.45" customHeight="1">
      <c r="C1988" s="58"/>
    </row>
    <row r="1989" spans="3:3" ht="17.45" customHeight="1">
      <c r="C1989" s="58"/>
    </row>
    <row r="1990" spans="3:3" ht="17.45" customHeight="1">
      <c r="C1990" s="58"/>
    </row>
    <row r="1991" spans="3:3" ht="17.45" customHeight="1">
      <c r="C1991" s="58"/>
    </row>
    <row r="1992" spans="3:3" ht="17.45" customHeight="1">
      <c r="C1992" s="58"/>
    </row>
    <row r="1993" spans="3:3" ht="17.45" customHeight="1">
      <c r="C1993" s="58"/>
    </row>
    <row r="1994" spans="3:3" ht="17.45" customHeight="1">
      <c r="C1994" s="58"/>
    </row>
    <row r="1995" spans="3:3" ht="17.45" customHeight="1">
      <c r="C1995" s="58"/>
    </row>
    <row r="1996" spans="3:3" ht="17.45" customHeight="1">
      <c r="C1996" s="58"/>
    </row>
    <row r="1997" spans="3:3" ht="17.45" customHeight="1">
      <c r="C1997" s="58"/>
    </row>
    <row r="1998" spans="3:3" ht="17.45" customHeight="1">
      <c r="C1998" s="58"/>
    </row>
    <row r="1999" spans="3:3" ht="17.45" customHeight="1">
      <c r="C1999" s="58"/>
    </row>
    <row r="2000" spans="3:3" ht="17.45" customHeight="1">
      <c r="C2000" s="58"/>
    </row>
    <row r="2001" spans="3:3" ht="17.45" customHeight="1">
      <c r="C2001" s="58"/>
    </row>
    <row r="2002" spans="3:3" ht="17.45" customHeight="1">
      <c r="C2002" s="58"/>
    </row>
    <row r="2003" spans="3:3" ht="17.45" customHeight="1">
      <c r="C2003" s="58"/>
    </row>
    <row r="2004" spans="3:3" ht="17.45" customHeight="1">
      <c r="C2004" s="58"/>
    </row>
    <row r="2005" spans="3:3" ht="17.45" customHeight="1">
      <c r="C2005" s="58"/>
    </row>
    <row r="2006" spans="3:3" ht="17.45" customHeight="1">
      <c r="C2006" s="58"/>
    </row>
    <row r="2007" spans="3:3" ht="17.45" customHeight="1">
      <c r="C2007" s="58"/>
    </row>
    <row r="2008" spans="3:3" ht="17.45" customHeight="1">
      <c r="C2008" s="58"/>
    </row>
    <row r="2009" spans="3:3" ht="17.45" customHeight="1">
      <c r="C2009" s="58"/>
    </row>
    <row r="2010" spans="3:3" ht="17.45" customHeight="1">
      <c r="C2010" s="58"/>
    </row>
    <row r="2011" spans="3:3" ht="17.45" customHeight="1">
      <c r="C2011" s="58"/>
    </row>
    <row r="2012" spans="3:3" ht="17.45" customHeight="1">
      <c r="C2012" s="58"/>
    </row>
    <row r="2013" spans="3:3" ht="17.45" customHeight="1">
      <c r="C2013" s="58"/>
    </row>
    <row r="2014" spans="3:3" ht="17.45" customHeight="1">
      <c r="C2014" s="58"/>
    </row>
    <row r="2015" spans="3:3" ht="17.45" customHeight="1">
      <c r="C2015" s="58"/>
    </row>
    <row r="2016" spans="3:3" ht="17.45" customHeight="1">
      <c r="C2016" s="58"/>
    </row>
    <row r="2017" spans="3:3" ht="17.45" customHeight="1">
      <c r="C2017" s="58"/>
    </row>
    <row r="2018" spans="3:3" ht="17.45" customHeight="1">
      <c r="C2018" s="58"/>
    </row>
    <row r="2019" spans="3:3" ht="17.45" customHeight="1">
      <c r="C2019" s="58"/>
    </row>
    <row r="2020" spans="3:3" ht="17.45" customHeight="1">
      <c r="C2020" s="58"/>
    </row>
    <row r="2021" spans="3:3" ht="17.45" customHeight="1">
      <c r="C2021" s="58"/>
    </row>
    <row r="2022" spans="3:3" ht="17.45" customHeight="1">
      <c r="C2022" s="58"/>
    </row>
    <row r="2023" spans="3:3" ht="17.45" customHeight="1">
      <c r="C2023" s="58"/>
    </row>
    <row r="2024" spans="3:3" ht="17.45" customHeight="1">
      <c r="C2024" s="58"/>
    </row>
    <row r="2025" spans="3:3" ht="17.45" customHeight="1">
      <c r="C2025" s="58"/>
    </row>
    <row r="2026" spans="3:3" ht="17.45" customHeight="1">
      <c r="C2026" s="58"/>
    </row>
    <row r="2027" spans="3:3" ht="17.45" customHeight="1">
      <c r="C2027" s="58"/>
    </row>
    <row r="2028" spans="3:3" ht="17.45" customHeight="1">
      <c r="C2028" s="58"/>
    </row>
    <row r="2029" spans="3:3" ht="17.45" customHeight="1">
      <c r="C2029" s="58"/>
    </row>
    <row r="2030" spans="3:3" ht="17.45" customHeight="1">
      <c r="C2030" s="58"/>
    </row>
    <row r="2031" spans="3:3" ht="17.45" customHeight="1">
      <c r="C2031" s="58"/>
    </row>
    <row r="2032" spans="3:3" ht="17.45" customHeight="1">
      <c r="C2032" s="58"/>
    </row>
    <row r="2033" spans="3:3" ht="17.45" customHeight="1">
      <c r="C2033" s="58"/>
    </row>
    <row r="2034" spans="3:3" ht="17.45" customHeight="1">
      <c r="C2034" s="58"/>
    </row>
    <row r="2035" spans="3:3" ht="17.45" customHeight="1">
      <c r="C2035" s="58"/>
    </row>
    <row r="2036" spans="3:3" ht="17.45" customHeight="1">
      <c r="C2036" s="58"/>
    </row>
    <row r="2037" spans="3:3" ht="17.45" customHeight="1">
      <c r="C2037" s="58"/>
    </row>
    <row r="2038" spans="3:3" ht="17.45" customHeight="1">
      <c r="C2038" s="58"/>
    </row>
    <row r="2039" spans="3:3" ht="17.45" customHeight="1">
      <c r="C2039" s="58"/>
    </row>
    <row r="2040" spans="3:3" ht="17.45" customHeight="1">
      <c r="C2040" s="58"/>
    </row>
    <row r="2041" spans="3:3" ht="17.45" customHeight="1">
      <c r="C2041" s="58"/>
    </row>
    <row r="2042" spans="3:3" ht="17.45" customHeight="1">
      <c r="C2042" s="58"/>
    </row>
    <row r="2043" spans="3:3" ht="17.45" customHeight="1">
      <c r="C2043" s="58"/>
    </row>
    <row r="2044" spans="3:3" ht="17.45" customHeight="1">
      <c r="C2044" s="58"/>
    </row>
    <row r="2045" spans="3:3" ht="17.45" customHeight="1">
      <c r="C2045" s="58"/>
    </row>
    <row r="2046" spans="3:3" ht="17.45" customHeight="1">
      <c r="C2046" s="58"/>
    </row>
    <row r="2047" spans="3:3" ht="17.45" customHeight="1">
      <c r="C2047" s="58"/>
    </row>
    <row r="2048" spans="3:3" ht="17.45" customHeight="1">
      <c r="C2048" s="58"/>
    </row>
    <row r="2049" spans="3:3" ht="17.45" customHeight="1">
      <c r="C2049" s="58"/>
    </row>
    <row r="2050" spans="3:3" ht="17.45" customHeight="1">
      <c r="C2050" s="58"/>
    </row>
    <row r="2051" spans="3:3" ht="17.45" customHeight="1">
      <c r="C2051" s="58"/>
    </row>
    <row r="2052" spans="3:3" ht="17.45" customHeight="1">
      <c r="C2052" s="58"/>
    </row>
    <row r="2053" spans="3:3" ht="17.45" customHeight="1">
      <c r="C2053" s="58"/>
    </row>
    <row r="2054" spans="3:3" ht="17.45" customHeight="1">
      <c r="C2054" s="58"/>
    </row>
    <row r="2055" spans="3:3" ht="17.45" customHeight="1">
      <c r="C2055" s="58"/>
    </row>
    <row r="2056" spans="3:3" ht="17.45" customHeight="1">
      <c r="C2056" s="58"/>
    </row>
    <row r="2057" spans="3:3" ht="17.45" customHeight="1">
      <c r="C2057" s="58"/>
    </row>
    <row r="2058" spans="3:3" ht="17.45" customHeight="1">
      <c r="C2058" s="58"/>
    </row>
    <row r="2059" spans="3:3" ht="17.45" customHeight="1">
      <c r="C2059" s="58"/>
    </row>
    <row r="2060" spans="3:3" ht="17.45" customHeight="1">
      <c r="C2060" s="58"/>
    </row>
    <row r="2061" spans="3:3" ht="17.45" customHeight="1">
      <c r="C2061" s="58"/>
    </row>
    <row r="2062" spans="3:3" ht="17.45" customHeight="1">
      <c r="C2062" s="58"/>
    </row>
    <row r="2063" spans="3:3" ht="17.45" customHeight="1">
      <c r="C2063" s="58"/>
    </row>
    <row r="2064" spans="3:3" ht="17.45" customHeight="1">
      <c r="C2064" s="58"/>
    </row>
    <row r="2065" spans="3:3" ht="17.45" customHeight="1">
      <c r="C2065" s="58"/>
    </row>
    <row r="2066" spans="3:3" ht="17.45" customHeight="1">
      <c r="C2066" s="58"/>
    </row>
    <row r="2067" spans="3:3" ht="17.45" customHeight="1">
      <c r="C2067" s="58"/>
    </row>
    <row r="2068" spans="3:3" ht="17.45" customHeight="1">
      <c r="C2068" s="58"/>
    </row>
    <row r="2069" spans="3:3" ht="17.45" customHeight="1">
      <c r="C2069" s="58"/>
    </row>
    <row r="2070" spans="3:3" ht="17.45" customHeight="1">
      <c r="C2070" s="58"/>
    </row>
    <row r="2071" spans="3:3" ht="17.45" customHeight="1">
      <c r="C2071" s="58"/>
    </row>
    <row r="2072" spans="3:3" ht="17.45" customHeight="1">
      <c r="C2072" s="58"/>
    </row>
    <row r="2073" spans="3:3" ht="17.45" customHeight="1">
      <c r="C2073" s="58"/>
    </row>
    <row r="2074" spans="3:3" ht="17.45" customHeight="1">
      <c r="C2074" s="58"/>
    </row>
    <row r="2075" spans="3:3" ht="17.45" customHeight="1">
      <c r="C2075" s="58"/>
    </row>
    <row r="2076" spans="3:3" ht="17.45" customHeight="1">
      <c r="C2076" s="58"/>
    </row>
    <row r="2077" spans="3:3" ht="17.45" customHeight="1">
      <c r="C2077" s="58"/>
    </row>
    <row r="2078" spans="3:3" ht="17.45" customHeight="1">
      <c r="C2078" s="58"/>
    </row>
    <row r="2079" spans="3:3" ht="17.45" customHeight="1">
      <c r="C2079" s="58"/>
    </row>
    <row r="2080" spans="3:3" ht="17.45" customHeight="1">
      <c r="C2080" s="58"/>
    </row>
    <row r="2081" spans="3:3" ht="17.45" customHeight="1">
      <c r="C2081" s="58"/>
    </row>
    <row r="2082" spans="3:3" ht="17.45" customHeight="1">
      <c r="C2082" s="58"/>
    </row>
    <row r="2083" spans="3:3" ht="17.45" customHeight="1">
      <c r="C2083" s="58"/>
    </row>
    <row r="2084" spans="3:3" ht="17.45" customHeight="1">
      <c r="C2084" s="58"/>
    </row>
    <row r="2085" spans="3:3" ht="17.45" customHeight="1">
      <c r="C2085" s="58"/>
    </row>
    <row r="2086" spans="3:3" ht="17.45" customHeight="1">
      <c r="C2086" s="58"/>
    </row>
    <row r="2087" spans="3:3" ht="17.45" customHeight="1">
      <c r="C2087" s="58"/>
    </row>
    <row r="2088" spans="3:3" ht="17.45" customHeight="1">
      <c r="C2088" s="58"/>
    </row>
    <row r="2089" spans="3:3" ht="17.45" customHeight="1">
      <c r="C2089" s="58"/>
    </row>
    <row r="2090" spans="3:3" ht="17.45" customHeight="1">
      <c r="C2090" s="58"/>
    </row>
    <row r="2091" spans="3:3" ht="17.45" customHeight="1">
      <c r="C2091" s="58"/>
    </row>
    <row r="2092" spans="3:3" ht="17.45" customHeight="1">
      <c r="C2092" s="58"/>
    </row>
    <row r="2093" spans="3:3" ht="17.45" customHeight="1">
      <c r="C2093" s="58"/>
    </row>
    <row r="2094" spans="3:3" ht="17.45" customHeight="1">
      <c r="C2094" s="58"/>
    </row>
    <row r="2095" spans="3:3" ht="17.45" customHeight="1">
      <c r="C2095" s="58"/>
    </row>
    <row r="2096" spans="3:3" ht="17.45" customHeight="1">
      <c r="C2096" s="58"/>
    </row>
    <row r="2097" spans="3:3" ht="17.45" customHeight="1">
      <c r="C2097" s="58"/>
    </row>
    <row r="2098" spans="3:3" ht="17.45" customHeight="1">
      <c r="C2098" s="58"/>
    </row>
    <row r="2099" spans="3:3" ht="17.45" customHeight="1">
      <c r="C2099" s="58"/>
    </row>
    <row r="2100" spans="3:3" ht="17.45" customHeight="1">
      <c r="C2100" s="58"/>
    </row>
    <row r="2101" spans="3:3" ht="17.45" customHeight="1">
      <c r="C2101" s="58"/>
    </row>
    <row r="2102" spans="3:3" ht="17.45" customHeight="1">
      <c r="C2102" s="58"/>
    </row>
    <row r="2103" spans="3:3" ht="17.45" customHeight="1">
      <c r="C2103" s="58"/>
    </row>
    <row r="2104" spans="3:3" ht="17.45" customHeight="1">
      <c r="C2104" s="58"/>
    </row>
    <row r="2105" spans="3:3" ht="17.45" customHeight="1">
      <c r="C2105" s="58"/>
    </row>
    <row r="2106" spans="3:3" ht="17.45" customHeight="1">
      <c r="C2106" s="58"/>
    </row>
    <row r="2107" spans="3:3" ht="17.45" customHeight="1">
      <c r="C2107" s="58"/>
    </row>
    <row r="2108" spans="3:3" ht="17.45" customHeight="1">
      <c r="C2108" s="58"/>
    </row>
    <row r="2109" spans="3:3" ht="17.45" customHeight="1">
      <c r="C2109" s="58"/>
    </row>
    <row r="2110" spans="3:3" ht="17.45" customHeight="1">
      <c r="C2110" s="58"/>
    </row>
    <row r="2111" spans="3:3" ht="17.45" customHeight="1">
      <c r="C2111" s="58"/>
    </row>
    <row r="2112" spans="3:3" ht="17.45" customHeight="1">
      <c r="C2112" s="58"/>
    </row>
    <row r="2113" spans="3:3" ht="17.45" customHeight="1">
      <c r="C2113" s="58"/>
    </row>
    <row r="2114" spans="3:3" ht="17.45" customHeight="1">
      <c r="C2114" s="58"/>
    </row>
    <row r="2115" spans="3:3" ht="17.45" customHeight="1">
      <c r="C2115" s="58"/>
    </row>
    <row r="2116" spans="3:3" ht="17.45" customHeight="1">
      <c r="C2116" s="58"/>
    </row>
    <row r="2117" spans="3:3" ht="17.45" customHeight="1">
      <c r="C2117" s="58"/>
    </row>
    <row r="2118" spans="3:3" ht="17.45" customHeight="1">
      <c r="C2118" s="58"/>
    </row>
    <row r="2119" spans="3:3" ht="17.45" customHeight="1">
      <c r="C2119" s="58"/>
    </row>
    <row r="2120" spans="3:3" ht="17.45" customHeight="1">
      <c r="C2120" s="58"/>
    </row>
    <row r="2121" spans="3:3" ht="17.45" customHeight="1">
      <c r="C2121" s="58"/>
    </row>
    <row r="2122" spans="3:3" ht="17.45" customHeight="1">
      <c r="C2122" s="58"/>
    </row>
    <row r="2123" spans="3:3" ht="17.45" customHeight="1">
      <c r="C2123" s="58"/>
    </row>
    <row r="2124" spans="3:3" ht="17.45" customHeight="1">
      <c r="C2124" s="58"/>
    </row>
    <row r="2125" spans="3:3" ht="17.45" customHeight="1">
      <c r="C2125" s="58"/>
    </row>
    <row r="2126" spans="3:3" ht="17.45" customHeight="1">
      <c r="C2126" s="58"/>
    </row>
    <row r="2127" spans="3:3" ht="17.45" customHeight="1">
      <c r="C2127" s="58"/>
    </row>
    <row r="2128" spans="3:3" ht="17.45" customHeight="1">
      <c r="C2128" s="58"/>
    </row>
    <row r="2129" spans="3:3" ht="17.45" customHeight="1">
      <c r="C2129" s="58"/>
    </row>
    <row r="2130" spans="3:3" ht="17.45" customHeight="1">
      <c r="C2130" s="58"/>
    </row>
    <row r="2131" spans="3:3" ht="17.45" customHeight="1">
      <c r="C2131" s="58"/>
    </row>
    <row r="2132" spans="3:3" ht="17.45" customHeight="1">
      <c r="C2132" s="58"/>
    </row>
    <row r="2133" spans="3:3" ht="17.45" customHeight="1">
      <c r="C2133" s="58"/>
    </row>
    <row r="2134" spans="3:3" ht="17.45" customHeight="1">
      <c r="C2134" s="58"/>
    </row>
    <row r="2135" spans="3:3" ht="17.45" customHeight="1">
      <c r="C2135" s="58"/>
    </row>
    <row r="2136" spans="3:3" ht="17.45" customHeight="1">
      <c r="C2136" s="58"/>
    </row>
    <row r="2137" spans="3:3" ht="17.45" customHeight="1">
      <c r="C2137" s="58"/>
    </row>
    <row r="2138" spans="3:3" ht="17.45" customHeight="1">
      <c r="C2138" s="58"/>
    </row>
    <row r="2139" spans="3:3" ht="17.45" customHeight="1">
      <c r="C2139" s="58"/>
    </row>
    <row r="2140" spans="3:3" ht="17.45" customHeight="1">
      <c r="C2140" s="58"/>
    </row>
    <row r="2141" spans="3:3" ht="17.45" customHeight="1">
      <c r="C2141" s="58"/>
    </row>
    <row r="2142" spans="3:3" ht="17.45" customHeight="1">
      <c r="C2142" s="58"/>
    </row>
    <row r="2143" spans="3:3" ht="17.45" customHeight="1">
      <c r="C2143" s="58"/>
    </row>
    <row r="2144" spans="3:3" ht="17.45" customHeight="1">
      <c r="C2144" s="58"/>
    </row>
    <row r="2145" spans="3:3" ht="17.45" customHeight="1">
      <c r="C2145" s="58"/>
    </row>
    <row r="2146" spans="3:3" ht="17.45" customHeight="1">
      <c r="C2146" s="58"/>
    </row>
    <row r="2147" spans="3:3" ht="17.45" customHeight="1">
      <c r="C2147" s="58"/>
    </row>
    <row r="2148" spans="3:3" ht="17.45" customHeight="1">
      <c r="C2148" s="58"/>
    </row>
    <row r="2149" spans="3:3" ht="17.45" customHeight="1">
      <c r="C2149" s="58"/>
    </row>
    <row r="2150" spans="3:3" ht="17.45" customHeight="1">
      <c r="C2150" s="58"/>
    </row>
    <row r="2151" spans="3:3" ht="17.45" customHeight="1">
      <c r="C2151" s="58"/>
    </row>
    <row r="2152" spans="3:3" ht="17.45" customHeight="1">
      <c r="C2152" s="58"/>
    </row>
    <row r="2153" spans="3:3" ht="17.45" customHeight="1">
      <c r="C2153" s="58"/>
    </row>
    <row r="2154" spans="3:3" ht="17.45" customHeight="1">
      <c r="C2154" s="58"/>
    </row>
    <row r="2155" spans="3:3" ht="17.45" customHeight="1">
      <c r="C2155" s="58"/>
    </row>
    <row r="2156" spans="3:3" ht="17.45" customHeight="1">
      <c r="C2156" s="58"/>
    </row>
    <row r="2157" spans="3:3" ht="17.45" customHeight="1">
      <c r="C2157" s="58"/>
    </row>
    <row r="2158" spans="3:3" ht="17.45" customHeight="1">
      <c r="C2158" s="58"/>
    </row>
    <row r="2159" spans="3:3" ht="17.45" customHeight="1">
      <c r="C2159" s="58"/>
    </row>
    <row r="2160" spans="3:3" ht="17.45" customHeight="1">
      <c r="C2160" s="58"/>
    </row>
    <row r="2161" spans="3:3" ht="17.45" customHeight="1">
      <c r="C2161" s="58"/>
    </row>
    <row r="2162" spans="3:3" ht="17.45" customHeight="1">
      <c r="C2162" s="58"/>
    </row>
    <row r="2163" spans="3:3" ht="17.45" customHeight="1">
      <c r="C2163" s="58"/>
    </row>
    <row r="2164" spans="3:3" ht="17.45" customHeight="1">
      <c r="C2164" s="58"/>
    </row>
    <row r="2165" spans="3:3" ht="17.45" customHeight="1">
      <c r="C2165" s="58"/>
    </row>
    <row r="2166" spans="3:3" ht="17.45" customHeight="1">
      <c r="C2166" s="58"/>
    </row>
    <row r="2167" spans="3:3" ht="17.45" customHeight="1">
      <c r="C2167" s="58"/>
    </row>
    <row r="2168" spans="3:3" ht="17.45" customHeight="1">
      <c r="C2168" s="58"/>
    </row>
    <row r="2169" spans="3:3" ht="17.45" customHeight="1">
      <c r="C2169" s="58"/>
    </row>
    <row r="2170" spans="3:3" ht="17.45" customHeight="1">
      <c r="C2170" s="58"/>
    </row>
    <row r="2171" spans="3:3" ht="17.45" customHeight="1">
      <c r="C2171" s="58"/>
    </row>
    <row r="2172" spans="3:3" ht="17.45" customHeight="1">
      <c r="C2172" s="58"/>
    </row>
    <row r="2173" spans="3:3" ht="17.45" customHeight="1">
      <c r="C2173" s="58"/>
    </row>
    <row r="2174" spans="3:3" ht="17.45" customHeight="1">
      <c r="C2174" s="58"/>
    </row>
    <row r="2175" spans="3:3" ht="17.45" customHeight="1">
      <c r="C2175" s="58"/>
    </row>
    <row r="2176" spans="3:3" ht="17.45" customHeight="1">
      <c r="C2176" s="58"/>
    </row>
    <row r="2177" spans="3:3" ht="17.45" customHeight="1">
      <c r="C2177" s="58"/>
    </row>
    <row r="2178" spans="3:3" ht="17.45" customHeight="1">
      <c r="C2178" s="58"/>
    </row>
    <row r="2179" spans="3:3" ht="17.45" customHeight="1">
      <c r="C2179" s="58"/>
    </row>
    <row r="2180" spans="3:3" ht="17.45" customHeight="1">
      <c r="C2180" s="58"/>
    </row>
    <row r="2181" spans="3:3" ht="17.45" customHeight="1">
      <c r="C2181" s="58"/>
    </row>
    <row r="2182" spans="3:3" ht="17.45" customHeight="1">
      <c r="C2182" s="58"/>
    </row>
    <row r="2183" spans="3:3" ht="17.45" customHeight="1">
      <c r="C2183" s="58"/>
    </row>
    <row r="2184" spans="3:3" ht="17.45" customHeight="1">
      <c r="C2184" s="58"/>
    </row>
    <row r="2185" spans="3:3" ht="17.45" customHeight="1">
      <c r="C2185" s="58"/>
    </row>
    <row r="2186" spans="3:3" ht="17.45" customHeight="1">
      <c r="C2186" s="58"/>
    </row>
    <row r="2187" spans="3:3" ht="17.45" customHeight="1">
      <c r="C2187" s="58"/>
    </row>
    <row r="2188" spans="3:3" ht="17.45" customHeight="1">
      <c r="C2188" s="58"/>
    </row>
    <row r="2189" spans="3:3" ht="17.45" customHeight="1">
      <c r="C2189" s="58"/>
    </row>
    <row r="2190" spans="3:3" ht="17.45" customHeight="1">
      <c r="C2190" s="58"/>
    </row>
    <row r="2191" spans="3:3" ht="17.45" customHeight="1">
      <c r="C2191" s="58"/>
    </row>
    <row r="2192" spans="3:3" ht="17.45" customHeight="1">
      <c r="C2192" s="58"/>
    </row>
    <row r="2193" spans="3:3" ht="17.45" customHeight="1">
      <c r="C2193" s="58"/>
    </row>
    <row r="2194" spans="3:3" ht="17.45" customHeight="1">
      <c r="C2194" s="58"/>
    </row>
    <row r="2195" spans="3:3" ht="17.45" customHeight="1">
      <c r="C2195" s="58"/>
    </row>
    <row r="2196" spans="3:3" ht="17.45" customHeight="1">
      <c r="C2196" s="58"/>
    </row>
    <row r="2197" spans="3:3" ht="17.45" customHeight="1">
      <c r="C2197" s="58"/>
    </row>
    <row r="2198" spans="3:3" ht="17.45" customHeight="1">
      <c r="C2198" s="58"/>
    </row>
    <row r="2199" spans="3:3" ht="17.45" customHeight="1">
      <c r="C2199" s="58"/>
    </row>
    <row r="2200" spans="3:3" ht="17.45" customHeight="1">
      <c r="C2200" s="58"/>
    </row>
    <row r="2201" spans="3:3" ht="17.45" customHeight="1">
      <c r="C2201" s="58"/>
    </row>
    <row r="2202" spans="3:3" ht="17.45" customHeight="1">
      <c r="C2202" s="58"/>
    </row>
    <row r="2203" spans="3:3" ht="17.45" customHeight="1">
      <c r="C2203" s="58"/>
    </row>
    <row r="2204" spans="3:3" ht="17.45" customHeight="1">
      <c r="C2204" s="58"/>
    </row>
    <row r="2205" spans="3:3" ht="17.45" customHeight="1">
      <c r="C2205" s="58"/>
    </row>
    <row r="2206" spans="3:3" ht="17.45" customHeight="1">
      <c r="C2206" s="58"/>
    </row>
    <row r="2207" spans="3:3" ht="17.45" customHeight="1">
      <c r="C2207" s="58"/>
    </row>
    <row r="2208" spans="3:3" ht="17.45" customHeight="1">
      <c r="C2208" s="58"/>
    </row>
    <row r="2209" spans="3:3" ht="17.45" customHeight="1">
      <c r="C2209" s="58"/>
    </row>
    <row r="2210" spans="3:3" ht="17.45" customHeight="1">
      <c r="C2210" s="58"/>
    </row>
    <row r="2211" spans="3:3" ht="17.45" customHeight="1">
      <c r="C2211" s="58"/>
    </row>
    <row r="2212" spans="3:3" ht="17.45" customHeight="1">
      <c r="C2212" s="58"/>
    </row>
    <row r="2213" spans="3:3" ht="17.45" customHeight="1">
      <c r="C2213" s="58"/>
    </row>
    <row r="2214" spans="3:3" ht="17.45" customHeight="1">
      <c r="C2214" s="58"/>
    </row>
    <row r="2215" spans="3:3" ht="17.45" customHeight="1">
      <c r="C2215" s="58"/>
    </row>
    <row r="2216" spans="3:3" ht="17.45" customHeight="1">
      <c r="C2216" s="58"/>
    </row>
    <row r="2217" spans="3:3" ht="17.45" customHeight="1">
      <c r="C2217" s="58"/>
    </row>
    <row r="2218" spans="3:3" ht="17.45" customHeight="1">
      <c r="C2218" s="58"/>
    </row>
    <row r="2219" spans="3:3" ht="17.45" customHeight="1">
      <c r="C2219" s="58"/>
    </row>
    <row r="2220" spans="3:3" ht="17.45" customHeight="1">
      <c r="C2220" s="58"/>
    </row>
    <row r="2221" spans="3:3" ht="17.45" customHeight="1">
      <c r="C2221" s="58"/>
    </row>
    <row r="2222" spans="3:3" ht="17.45" customHeight="1">
      <c r="C2222" s="58"/>
    </row>
    <row r="2223" spans="3:3" ht="17.45" customHeight="1">
      <c r="C2223" s="58"/>
    </row>
    <row r="2224" spans="3:3" ht="17.45" customHeight="1">
      <c r="C2224" s="58"/>
    </row>
    <row r="2225" spans="3:3" ht="17.45" customHeight="1">
      <c r="C2225" s="58"/>
    </row>
    <row r="2226" spans="3:3" ht="17.45" customHeight="1">
      <c r="C2226" s="58"/>
    </row>
    <row r="2227" spans="3:3" ht="17.45" customHeight="1">
      <c r="C2227" s="58"/>
    </row>
    <row r="2228" spans="3:3" ht="17.45" customHeight="1">
      <c r="C2228" s="58"/>
    </row>
    <row r="2229" spans="3:3" ht="17.45" customHeight="1">
      <c r="C2229" s="58"/>
    </row>
    <row r="2230" spans="3:3" ht="17.45" customHeight="1">
      <c r="C2230" s="58"/>
    </row>
    <row r="2231" spans="3:3" ht="17.45" customHeight="1">
      <c r="C2231" s="58"/>
    </row>
    <row r="2232" spans="3:3" ht="17.45" customHeight="1">
      <c r="C2232" s="58"/>
    </row>
    <row r="2233" spans="3:3" ht="17.45" customHeight="1">
      <c r="C2233" s="58"/>
    </row>
    <row r="2234" spans="3:3" ht="17.45" customHeight="1">
      <c r="C2234" s="58"/>
    </row>
    <row r="2235" spans="3:3" ht="17.45" customHeight="1">
      <c r="C2235" s="58"/>
    </row>
    <row r="2236" spans="3:3" ht="17.45" customHeight="1">
      <c r="C2236" s="58"/>
    </row>
    <row r="2237" spans="3:3" ht="17.45" customHeight="1">
      <c r="C2237" s="58"/>
    </row>
    <row r="2238" spans="3:3" ht="17.45" customHeight="1">
      <c r="C2238" s="58"/>
    </row>
    <row r="2239" spans="3:3" ht="17.45" customHeight="1">
      <c r="C2239" s="58"/>
    </row>
    <row r="2240" spans="3:3" ht="17.45" customHeight="1">
      <c r="C2240" s="58"/>
    </row>
    <row r="2241" spans="3:3" ht="17.45" customHeight="1">
      <c r="C2241" s="58"/>
    </row>
    <row r="2242" spans="3:3" ht="17.45" customHeight="1">
      <c r="C2242" s="58"/>
    </row>
    <row r="2243" spans="3:3" ht="17.45" customHeight="1">
      <c r="C2243" s="58"/>
    </row>
    <row r="2244" spans="3:3" ht="17.45" customHeight="1">
      <c r="C2244" s="58"/>
    </row>
    <row r="2245" spans="3:3" ht="17.45" customHeight="1">
      <c r="C2245" s="58"/>
    </row>
    <row r="2246" spans="3:3" ht="17.45" customHeight="1">
      <c r="C2246" s="58"/>
    </row>
    <row r="2247" spans="3:3" ht="17.45" customHeight="1">
      <c r="C2247" s="58"/>
    </row>
    <row r="2248" spans="3:3" ht="17.45" customHeight="1">
      <c r="C2248" s="58"/>
    </row>
    <row r="2249" spans="3:3" ht="17.45" customHeight="1">
      <c r="C2249" s="58"/>
    </row>
    <row r="2250" spans="3:3" ht="17.45" customHeight="1">
      <c r="C2250" s="58"/>
    </row>
    <row r="2251" spans="3:3" ht="17.45" customHeight="1">
      <c r="C2251" s="58"/>
    </row>
    <row r="2252" spans="3:3" ht="17.45" customHeight="1">
      <c r="C2252" s="58"/>
    </row>
    <row r="2253" spans="3:3" ht="17.45" customHeight="1">
      <c r="C2253" s="58"/>
    </row>
    <row r="2254" spans="3:3" ht="17.45" customHeight="1">
      <c r="C2254" s="58"/>
    </row>
    <row r="2255" spans="3:3" ht="17.45" customHeight="1">
      <c r="C2255" s="58"/>
    </row>
    <row r="2256" spans="3:3" ht="17.45" customHeight="1">
      <c r="C2256" s="58"/>
    </row>
    <row r="2257" spans="3:3" ht="17.45" customHeight="1">
      <c r="C2257" s="58"/>
    </row>
    <row r="2258" spans="3:3" ht="17.45" customHeight="1">
      <c r="C2258" s="58"/>
    </row>
    <row r="2259" spans="3:3" ht="17.45" customHeight="1">
      <c r="C2259" s="58"/>
    </row>
    <row r="2260" spans="3:3" ht="17.45" customHeight="1">
      <c r="C2260" s="58"/>
    </row>
    <row r="2261" spans="3:3" ht="17.45" customHeight="1">
      <c r="C2261" s="58"/>
    </row>
    <row r="2262" spans="3:3" ht="17.45" customHeight="1">
      <c r="C2262" s="58"/>
    </row>
    <row r="2263" spans="3:3" ht="17.45" customHeight="1">
      <c r="C2263" s="58"/>
    </row>
    <row r="2264" spans="3:3" ht="17.45" customHeight="1">
      <c r="C2264" s="58"/>
    </row>
    <row r="2265" spans="3:3" ht="17.45" customHeight="1">
      <c r="C2265" s="58"/>
    </row>
    <row r="2266" spans="3:3" ht="17.45" customHeight="1">
      <c r="C2266" s="58"/>
    </row>
    <row r="2267" spans="3:3" ht="17.45" customHeight="1">
      <c r="C2267" s="58"/>
    </row>
    <row r="2268" spans="3:3" ht="17.45" customHeight="1">
      <c r="C2268" s="58"/>
    </row>
    <row r="2269" spans="3:3" ht="17.45" customHeight="1">
      <c r="C2269" s="58"/>
    </row>
    <row r="2270" spans="3:3" ht="17.45" customHeight="1">
      <c r="C2270" s="58"/>
    </row>
    <row r="2271" spans="3:3" ht="17.45" customHeight="1">
      <c r="C2271" s="58"/>
    </row>
    <row r="2272" spans="3:3" ht="17.45" customHeight="1">
      <c r="C2272" s="58"/>
    </row>
    <row r="2273" spans="3:3" ht="17.45" customHeight="1">
      <c r="C2273" s="58"/>
    </row>
    <row r="2274" spans="3:3" ht="17.45" customHeight="1">
      <c r="C2274" s="58"/>
    </row>
    <row r="2275" spans="3:3" ht="17.45" customHeight="1">
      <c r="C2275" s="58"/>
    </row>
    <row r="2276" spans="3:3" ht="17.45" customHeight="1">
      <c r="C2276" s="58"/>
    </row>
  </sheetData>
  <mergeCells count="18">
    <mergeCell ref="A37:B37"/>
    <mergeCell ref="A1:F1"/>
    <mergeCell ref="A2:B3"/>
    <mergeCell ref="A32:B32"/>
    <mergeCell ref="A34:B34"/>
    <mergeCell ref="A35:B35"/>
    <mergeCell ref="A49:B49"/>
    <mergeCell ref="A38:D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</mergeCells>
  <printOptions horizontalCentered="1"/>
  <pageMargins left="0.5" right="0.5" top="0.7" bottom="0.6" header="0.75" footer="0.3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مصارف قطاع عام</vt:lpstr>
      <vt:lpstr>مصارف قطاع خاص</vt:lpstr>
      <vt:lpstr>تأمين قطاع عام</vt:lpstr>
      <vt:lpstr>تأمين قطاع خاص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2019-01-22T09:58:26Z</cp:lastPrinted>
  <dcterms:created xsi:type="dcterms:W3CDTF">2019-01-22T09:50:21Z</dcterms:created>
  <dcterms:modified xsi:type="dcterms:W3CDTF">2019-01-22T09:58:38Z</dcterms:modified>
</cp:coreProperties>
</file>